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7875" activeTab="1"/>
  </bookViews>
  <sheets>
    <sheet name="Standalone" sheetId="1" r:id="rId1"/>
    <sheet name="Consolidated"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'[14]Interest 08'!$A$1:$N$33</definedName>
    <definedName name="bsvd">"$#REF!.$A$107:$H$234"</definedName>
    <definedName name="bsvd_1">"$#REF!.$A$107:$H$234"</definedName>
    <definedName name="bsvd_14">"$#REF!.$A$107:$H$234"</definedName>
    <definedName name="bsvd_2">"$#REF!.$A$107:$H$234"</definedName>
    <definedName name="bsvd_8">#REF!</definedName>
    <definedName name="cn">"$#REF!.$W$8:$AM$102"</definedName>
    <definedName name="cn_1">"$#REF!.$W$8:$AM$102"</definedName>
    <definedName name="cn_14">"$#REF!.$W$8:$AM$102"</definedName>
    <definedName name="cn_15">"$#REF!.$W$8:$AM$102"</definedName>
    <definedName name="cn_2">"$#REF!.$U$8:$AK$102"</definedName>
    <definedName name="cn_8">#REF!</definedName>
    <definedName name="com">"$#REF!.$CC$2:$CI$106"</definedName>
    <definedName name="com_1">"$#REF!.$CC$2:$CI$106"</definedName>
    <definedName name="com_14">"$#REF!.$CC$2:$CI$106"</definedName>
    <definedName name="com_2">"$#REF!.$CA$2:$CG$106"</definedName>
    <definedName name="com_8">#REF!</definedName>
    <definedName name="ddasdaff">"$#REF!.$A$3:$O$37"</definedName>
    <definedName name="Excel_BuiltIn__FilterDatabase_1">'[3]BSPL _ 31_03_08'!$A$1:$BR$685</definedName>
    <definedName name="Excel_BuiltIn__FilterDatabase_1_1">"$#REF!.$B$10:$CT$116"</definedName>
    <definedName name="Excel_BuiltIn__FilterDatabase_1_1_1">"$#REF!.$B$10:$CT$116"</definedName>
    <definedName name="Excel_BuiltIn__FilterDatabase_1_1_10">#REF!</definedName>
    <definedName name="Excel_BuiltIn__FilterDatabase_1_1_14">"$#REF!.$B$10:$CT$116"</definedName>
    <definedName name="Excel_BuiltIn__FilterDatabase_1_1_4">#REF!</definedName>
    <definedName name="Excel_BuiltIn__FilterDatabase_1_1_4_1">#REF!</definedName>
    <definedName name="Excel_BuiltIn__FilterDatabase_1_1_4_8">#REF!</definedName>
    <definedName name="Excel_BuiltIn__FilterDatabase_1_10">#REF!</definedName>
    <definedName name="Excel_BuiltIn__FilterDatabase_1_14">"$#REF!.$B$10:$CT$116"</definedName>
    <definedName name="Excel_BuiltIn__FilterDatabase_1_4">#REF!</definedName>
    <definedName name="Excel_BuiltIn__FilterDatabase_1_4_1">#REF!</definedName>
    <definedName name="Excel_BuiltIn__FilterDatabase_1_4_8">#REF!</definedName>
    <definedName name="Excel_BuiltIn__FilterDatabase_14">#REF!</definedName>
    <definedName name="Excel_BuiltIn__FilterDatabase_14_1">"$#REF!.$A$1:$GJ$836"</definedName>
    <definedName name="Excel_BuiltIn__FilterDatabase_14_1_1">"$#REF!.$A$1:$GJ$836"</definedName>
    <definedName name="Excel_BuiltIn__FilterDatabase_14_1_14">"$#REF!.$A$1:$GJ$836"</definedName>
    <definedName name="Excel_BuiltIn__FilterDatabase_14_1_8">#REF!</definedName>
    <definedName name="Excel_BuiltIn__FilterDatabase_14_1_8_1">'[3]BSPL _ 31_03_08'!$B$1:$GH$854</definedName>
    <definedName name="Excel_BuiltIn__FilterDatabase_14_14">"$#REF!.$A$1:$GJ$836"</definedName>
    <definedName name="Excel_BuiltIn__FilterDatabase_14_8">#REF!</definedName>
    <definedName name="Excel_BuiltIn__FilterDatabase_14_8_1">'[3]BSPL _ 31_03_08'!$B$1:$GH$854</definedName>
    <definedName name="Excel_BuiltIn__FilterDatabase_6_1">"$#REF!.$#REF!$#REF!:$#REF!$#REF!"</definedName>
    <definedName name="Excel_BuiltIn__FilterDatabase_6_1_14">"$#REF!.$#REF!$#REF!:$#REF!$#REF!"</definedName>
    <definedName name="Excel_BuiltIn__FilterDatabase_6_1_17">"$#REF!.$#REF!$#REF!:$#REF!$#REF!"</definedName>
    <definedName name="Excel_BuiltIn__FilterDatabase_6_1_8">#REF!</definedName>
    <definedName name="Excel_BuiltIn__FilterDatabase_6_1_8_1">"$#REF!.$#REF!$#REF!:$#REF!$#REF!"</definedName>
    <definedName name="Excel_BuiltIn__FilterDatabase_6_1_9">"$#REF!.$#REF!$#REF!:$#REF!$#REF!"</definedName>
    <definedName name="Excel_BuiltIn__FilterDatabase_7">#REF!</definedName>
    <definedName name="Excel_BuiltIn__FilterDatabase_7_1">"'file:///X:/data c/Kirit Patel/BARODA/80IA/80IA-YR-2005-2006/80IB-M-2006-03/bspl-auditor-15-Jun-06.xls'#$CF_working.$#REF!$#REF!:$#REF!$#REF!"</definedName>
    <definedName name="Excel_BuiltIn__FilterDatabase_7_1_1">"$#REF!.$B$17:$DE$873"</definedName>
    <definedName name="Excel_BuiltIn__FilterDatabase_7_1_1_1">"$#REF!.$B$17:$DE$873"</definedName>
    <definedName name="Excel_BuiltIn__FilterDatabase_7_1_14">"$#REF!.$C$11:$DF$1063"</definedName>
    <definedName name="Excel_BuiltIn__FilterDatabase_7_1_17">"$#REF!.$C$11:$DF$1063"</definedName>
    <definedName name="Excel_BuiltIn__FilterDatabase_7_1_8">#REF!</definedName>
    <definedName name="Excel_BuiltIn__FilterDatabase_7_1_8_1">"$#REF!.$C$11:$DF$1063"</definedName>
    <definedName name="Excel_BuiltIn__FilterDatabase_7_1_9">"$#REF!.$B$17:$DE$873"</definedName>
    <definedName name="Excel_BuiltIn__FilterDatabase_7_16">#REF!</definedName>
    <definedName name="Excel_BuiltIn__FilterDatabase_7_2">"'file:///X:/data c/Kirit Patel/BARODA/80IA/80IA-YR-2005-2006/80IB-M-2006-03/bspl-auditor-15-Jun-06.xls'#$CF_working.$#REF!$#REF!:$#REF!$#REF!"</definedName>
    <definedName name="Excel_BuiltIn__FilterDatabase_7_4">#REF!</definedName>
    <definedName name="Excel_BuiltIn__FilterDatabase_7_8">'[4]CF_working'!#REF!</definedName>
    <definedName name="Excel_BuiltIn_Print_Area_1_1">"$#REF!.$B$5:$P$116"</definedName>
    <definedName name="Excel_BuiltIn_Print_Area_1_1_1">"$#REF!.$B$5:$P$116"</definedName>
    <definedName name="Excel_BuiltIn_Print_Area_1_1_1_1">"$#REF!.$B$8:$X$116"</definedName>
    <definedName name="Excel_BuiltIn_Print_Area_1_1_1_1_1">"$#REF!.$B$8:$X$116"</definedName>
    <definedName name="Excel_BuiltIn_Print_Area_1_1_1_1_1_1">"$#REF!.$#REF!$#REF!:$#REF!$#REF!"</definedName>
    <definedName name="Excel_BuiltIn_Print_Area_1_1_1_1_1_1_1">"$#REF!.$#REF!$#REF!:$#REF!$#REF!"</definedName>
    <definedName name="Excel_BuiltIn_Print_Area_1_1_1_1_1_1_1_1">"$#REF!.$#REF!$#REF!:$#REF!$#REF!"</definedName>
    <definedName name="Excel_BuiltIn_Print_Area_1_1_1_1_1_1_1_1_1">"$#REF!.$B$3:$P$116"</definedName>
    <definedName name="Excel_BuiltIn_Print_Area_1_1_1_1_1_1_1_1_10">#REF!</definedName>
    <definedName name="Excel_BuiltIn_Print_Area_1_1_1_1_1_1_1_1_14">"$#REF!.$B$3:$P$116"</definedName>
    <definedName name="Excel_BuiltIn_Print_Area_1_1_1_1_1_1_1_1_4">#REF!</definedName>
    <definedName name="Excel_BuiltIn_Print_Area_1_1_1_1_1_1_1_1_4_1">#REF!</definedName>
    <definedName name="Excel_BuiltIn_Print_Area_1_1_1_1_1_1_1_1_4_8">#REF!</definedName>
    <definedName name="Excel_BuiltIn_Print_Area_1_1_1_1_1_1_1_14">"$#REF!.$#REF!$#REF!:$#REF!$#REF!"</definedName>
    <definedName name="Excel_BuiltIn_Print_Area_1_1_1_1_1_1_1_8">#REF!</definedName>
    <definedName name="Excel_BuiltIn_Print_Area_1_1_1_1_1_1_14">"$#REF!.$#REF!$#REF!:$#REF!$#REF!"</definedName>
    <definedName name="Excel_BuiltIn_Print_Area_1_1_1_1_1_1_8">#REF!</definedName>
    <definedName name="Excel_BuiltIn_Print_Area_1_1_1_1_1_1_9">"$#REF!.$#REF!$#REF!:$#REF!$#REF!"</definedName>
    <definedName name="Excel_BuiltIn_Print_Area_1_1_1_1_1_10">#REF!</definedName>
    <definedName name="Excel_BuiltIn_Print_Area_1_1_1_1_1_14">"$#REF!.$B$8:$X$116"</definedName>
    <definedName name="Excel_BuiltIn_Print_Area_1_1_1_1_1_4">#REF!</definedName>
    <definedName name="Excel_BuiltIn_Print_Area_1_1_1_1_1_4_1">#REF!</definedName>
    <definedName name="Excel_BuiltIn_Print_Area_1_1_1_1_1_4_8">#REF!</definedName>
    <definedName name="Excel_BuiltIn_Print_Area_1_1_1_1_10">#REF!</definedName>
    <definedName name="Excel_BuiltIn_Print_Area_1_1_1_1_14">"$#REF!.$B$8:$X$116"</definedName>
    <definedName name="Excel_BuiltIn_Print_Area_1_1_1_1_4">#REF!</definedName>
    <definedName name="Excel_BuiltIn_Print_Area_1_1_1_1_4_1">#REF!</definedName>
    <definedName name="Excel_BuiltIn_Print_Area_1_1_1_1_4_8">#REF!</definedName>
    <definedName name="Excel_BuiltIn_Print_Area_1_1_1_10">#REF!</definedName>
    <definedName name="Excel_BuiltIn_Print_Area_1_1_1_14">"$#REF!.$B$5:$P$116"</definedName>
    <definedName name="Excel_BuiltIn_Print_Area_1_1_1_4">#REF!</definedName>
    <definedName name="Excel_BuiltIn_Print_Area_1_1_1_4_1">#REF!</definedName>
    <definedName name="Excel_BuiltIn_Print_Area_1_1_1_4_8">#REF!</definedName>
    <definedName name="Excel_BuiltIn_Print_Area_1_1_10">#REF!</definedName>
    <definedName name="Excel_BuiltIn_Print_Area_1_1_14">"$#REF!.$B$5:$P$116"</definedName>
    <definedName name="Excel_BuiltIn_Print_Area_1_1_4">#REF!</definedName>
    <definedName name="Excel_BuiltIn_Print_Area_1_1_4_1">#REF!</definedName>
    <definedName name="Excel_BuiltIn_Print_Area_1_1_4_8">#REF!</definedName>
    <definedName name="Excel_BuiltIn_Print_Area_10_1_1">"$#REF!.$#REF!$#REF!:$#REF!$#REF!"</definedName>
    <definedName name="Excel_BuiltIn_Print_Area_10_1_1_14">"$#REF!.$#REF!$#REF!:$#REF!$#REF!"</definedName>
    <definedName name="Excel_BuiltIn_Print_Area_10_1_1_17">"$#REF!.$#REF!$#REF!:$#REF!$#REF!"</definedName>
    <definedName name="Excel_BuiltIn_Print_Area_10_1_1_8">#REF!</definedName>
    <definedName name="Excel_BuiltIn_Print_Area_10_1_1_8_1">"$#REF!.$#REF!$#REF!:$#REF!$#REF!"</definedName>
    <definedName name="Excel_BuiltIn_Print_Area_10_1_1_9">"$#REF!.$#REF!$#REF!:$#REF!$#REF!"</definedName>
    <definedName name="Excel_BuiltIn_Print_Area_12_1">'[5]R_d Exp_ Details 10'!#REF!</definedName>
    <definedName name="Excel_BuiltIn_Print_Area_12_1_1">"$#REF!.$A$1:$A$18"</definedName>
    <definedName name="Excel_BuiltIn_Print_Area_12_1_1_1">"$#REF!.$A$2:$A$107"</definedName>
    <definedName name="Excel_BuiltIn_Print_Area_12_1_1_1_1">"$#REF!.$A$2:$A$107"</definedName>
    <definedName name="Excel_BuiltIn_Print_Area_12_1_1_14">"$#REF!.$A$2:$A$107"</definedName>
    <definedName name="Excel_BuiltIn_Print_Area_12_1_1_8">#REF!</definedName>
    <definedName name="Excel_BuiltIn_Print_Area_12_1_1_9">"$#REF!.$A$2:$A$107"</definedName>
    <definedName name="Excel_BuiltIn_Print_Area_12_1_14">"$#REF!.$A$3:$B$28"</definedName>
    <definedName name="Excel_BuiltIn_Print_Area_12_1_16">'[9]R_d Exp_ Details 08'!#REF!</definedName>
    <definedName name="Excel_BuiltIn_Print_Area_12_1_17">"$#REF!.$A$3:$B$28"</definedName>
    <definedName name="Excel_BuiltIn_Print_Area_12_1_20">'[8]R_d Exp_ Details 08'!#REF!</definedName>
    <definedName name="Excel_BuiltIn_Print_Area_12_1_27">'[10]R_d Exp_ Details 08'!#REF!</definedName>
    <definedName name="Excel_BuiltIn_Print_Area_12_1_4">'[9]R_d Exp_ Details 08'!#REF!</definedName>
    <definedName name="Excel_BuiltIn_Print_Area_12_1_8">#REF!</definedName>
    <definedName name="Excel_BuiltIn_Print_Area_12_1_8_1">"$#REF!.$A$3:$B$28"</definedName>
    <definedName name="Excel_BuiltIn_Print_Area_12_1_9">"$#REF!.$A$1:$A$18"</definedName>
    <definedName name="Excel_BuiltIn_Print_Area_15_1">#REF!</definedName>
    <definedName name="Excel_BuiltIn_Print_Area_15_11">"$#REF!.$A$2:$A$106"</definedName>
    <definedName name="Excel_BuiltIn_Print_Area_15_1_1">"$#REF!.$A$1:$A$16"</definedName>
    <definedName name="Excel_BuiltIn_Print_Area_15_1_1_1">"$#REF!.$A$1:$E$21"</definedName>
    <definedName name="Excel_BuiltIn_Print_Area_15_1_1_1_1">"$#REF!.$C$3:$P$116"</definedName>
    <definedName name="Excel_BuiltIn_Print_Area_15_1_1_1_11">"$#REF!.$C$3:$P$116"</definedName>
    <definedName name="Excel_BuiltIn_Print_Area_15_1_1_1_1_1">"$#REF!.$C$5:$P$116"</definedName>
    <definedName name="Excel_BuiltIn_Print_Area_15_1_1_1_1_1_1">"$#REF!.$C$5:$P$116"</definedName>
    <definedName name="Excel_BuiltIn_Print_Area_15_1_1_1_1_1_1_1">"$#REF!.$C$5:$P$116"</definedName>
    <definedName name="Excel_BuiltIn_Print_Area_15_1_1_1_1_1_1_1_10">#REF!</definedName>
    <definedName name="Excel_BuiltIn_Print_Area_15_1_1_1_1_1_1_1_14">"$#REF!.$C$5:$P$116"</definedName>
    <definedName name="Excel_BuiltIn_Print_Area_15_1_1_1_1_1_1_1_4">#REF!</definedName>
    <definedName name="Excel_BuiltIn_Print_Area_15_1_1_1_1_1_1_1_4_1">#REF!</definedName>
    <definedName name="Excel_BuiltIn_Print_Area_15_1_1_1_1_1_1_1_4_8">#REF!</definedName>
    <definedName name="Excel_BuiltIn_Print_Area_15_1_1_1_1_1_1_10">#REF!</definedName>
    <definedName name="Excel_BuiltIn_Print_Area_15_1_1_1_1_1_1_14">"$#REF!.$C$5:$P$116"</definedName>
    <definedName name="Excel_BuiltIn_Print_Area_15_1_1_1_1_1_1_4">#REF!</definedName>
    <definedName name="Excel_BuiltIn_Print_Area_15_1_1_1_1_1_1_4_1">#REF!</definedName>
    <definedName name="Excel_BuiltIn_Print_Area_15_1_1_1_1_1_1_4_8">#REF!</definedName>
    <definedName name="Excel_BuiltIn_Print_Area_15_1_1_1_1_1_10">#REF!</definedName>
    <definedName name="Excel_BuiltIn_Print_Area_15_1_1_1_1_1_14">"$#REF!.$C$5:$P$116"</definedName>
    <definedName name="Excel_BuiltIn_Print_Area_15_1_1_1_1_1_4">#REF!</definedName>
    <definedName name="Excel_BuiltIn_Print_Area_15_1_1_1_1_1_4_1">#REF!</definedName>
    <definedName name="Excel_BuiltIn_Print_Area_15_1_1_1_1_1_4_8">#REF!</definedName>
    <definedName name="Excel_BuiltIn_Print_Area_15_1_1_1_1_10">#REF!</definedName>
    <definedName name="Excel_BuiltIn_Print_Area_15_1_1_1_1_14">"$#REF!.$C$3:$P$116"</definedName>
    <definedName name="Excel_BuiltIn_Print_Area_15_1_1_1_1_4">#REF!</definedName>
    <definedName name="Excel_BuiltIn_Print_Area_15_1_1_1_1_4_1">#REF!</definedName>
    <definedName name="Excel_BuiltIn_Print_Area_15_1_1_1_1_4_8">#REF!</definedName>
    <definedName name="Excel_BuiltIn_Print_Area_15_1_1_14">"$#REF!.$A$1:$E$21"</definedName>
    <definedName name="Excel_BuiltIn_Print_Area_15_1_1_8">#REF!</definedName>
    <definedName name="Excel_BuiltIn_Print_Area_15_1_1_9">"$#REF!.$A$1:$E$21"</definedName>
    <definedName name="Excel_BuiltIn_Print_Area_15_1_14">"$#REF!.$A$3:$E$24"</definedName>
    <definedName name="Excel_BuiltIn_Print_Area_15_1_17">"$#REF!.$A$3:$E$24"</definedName>
    <definedName name="Excel_BuiltIn_Print_Area_15_1_8">#REF!</definedName>
    <definedName name="Excel_BuiltIn_Print_Area_15_1_8_1">"$#REF!.$A$3:$E$24"</definedName>
    <definedName name="Excel_BuiltIn_Print_Area_15_1_9">"$#REF!.$A$1:$A$16"</definedName>
    <definedName name="Excel_BuiltIn_Print_Area_15_14">"$#REF!.$A$2:$A$106"</definedName>
    <definedName name="Excel_BuiltIn_Print_Area_15_9">"$#REF!.$A$2:$A$106"</definedName>
    <definedName name="Excel_BuiltIn_Print_Area_16">"$#REF!.$A$1:$A$83"</definedName>
    <definedName name="Excel_BuiltIn_Print_Area_16_1">"$#REF!.$A$1:$A$16"</definedName>
    <definedName name="Excel_BuiltIn_Print_Area_16_11">"$#REF!.$A$1:$A$16"</definedName>
    <definedName name="Excel_BuiltIn_Print_Area_16_1_1">"$#REF!.$A$7:$F$670"</definedName>
    <definedName name="Excel_BuiltIn_Print_Area_16_1_1_14">"$#REF!.$A$7:$F$670"</definedName>
    <definedName name="Excel_BuiltIn_Print_Area_16_1_1_8">#REF!</definedName>
    <definedName name="Excel_BuiltIn_Print_Area_16_1_1_8_1">'[3]BSPL _ 31_03_08'!$B$7:$G$688</definedName>
    <definedName name="Excel_BuiltIn_Print_Area_16_1_14">"$#REF!.$A$3:$E$23"</definedName>
    <definedName name="Excel_BuiltIn_Print_Area_16_1_17">"$#REF!.$A$3:$E$23"</definedName>
    <definedName name="Excel_BuiltIn_Print_Area_16_1_8">#REF!</definedName>
    <definedName name="Excel_BuiltIn_Print_Area_16_1_8_1">"$#REF!.$A$3:$E$23"</definedName>
    <definedName name="Excel_BuiltIn_Print_Area_16_1_9">"$#REF!.$A$1:$A$16"</definedName>
    <definedName name="Excel_BuiltIn_Print_Area_16_14">"$#REF!.$A$1:$A$83"</definedName>
    <definedName name="Excel_BuiltIn_Print_Area_16_8">#REF!</definedName>
    <definedName name="Excel_BuiltIn_Print_Area_16_9">"$#REF!.$A$1:$A$83"</definedName>
    <definedName name="Excel_BuiltIn_Print_Area_171">"$#REF!.$A$1:$A$84"</definedName>
    <definedName name="Excel_BuiltIn_Print_Area_17_1">"$#REF!.$A$1:$A$84"</definedName>
    <definedName name="Excel_BuiltIn_Print_Area_17_14">"$#REF!.$A$1:$A$84"</definedName>
    <definedName name="Excel_BuiltIn_Print_Area_17_8">#REF!</definedName>
    <definedName name="Excel_BuiltIn_Print_Area_17_9">"$#REF!.$A$1:$A$84"</definedName>
    <definedName name="Excel_BuiltIn_Print_Area_18">#REF!</definedName>
    <definedName name="Excel_BuiltIn_Print_Area_18_1">"$#REF!.$A$2:$A$109"</definedName>
    <definedName name="Excel_BuiltIn_Print_Area_18_11">"$#REF!.$A$2:$A$109"</definedName>
    <definedName name="Excel_BuiltIn_Print_Area_18_1_1">"$#REF!.$A$1:$G$94"</definedName>
    <definedName name="Excel_BuiltIn_Print_Area_18_1_1_1">"$#REF!.$A$1:$G$94"</definedName>
    <definedName name="Excel_BuiltIn_Print_Area_18_1_1_1_1">"$#REF!.$A$1:$G$95"</definedName>
    <definedName name="Excel_BuiltIn_Print_Area_18_1_1_1_1_1">"$#REF!.$A$1:$G$97"</definedName>
    <definedName name="Excel_BuiltIn_Print_Area_18_1_1_1_1_1_1">"$#REF!.$A$1:$G$101"</definedName>
    <definedName name="Excel_BuiltIn_Print_Area_18_1_1_1_1_1_1_1">"$#REF!.$B$1:$AP$109"</definedName>
    <definedName name="Excel_BuiltIn_Print_Area_18_1_1_1_1_1_1_14">"$#REF!.$C$3:$AQ$118"</definedName>
    <definedName name="Excel_BuiltIn_Print_Area_18_1_1_1_1_1_1_17">"$#REF!.$C$3:$AQ$118"</definedName>
    <definedName name="Excel_BuiltIn_Print_Area_18_1_1_1_1_1_1_8">#REF!</definedName>
    <definedName name="Excel_BuiltIn_Print_Area_18_1_1_1_1_1_1_8_1">"$#REF!.$C$3:$AQ$118"</definedName>
    <definedName name="Excel_BuiltIn_Print_Area_18_1_1_1_1_1_1_9">"$#REF!.$B$1:$AP$109"</definedName>
    <definedName name="Excel_BuiltIn_Print_Area_18_1_1_1_1_1_14">#REF!</definedName>
    <definedName name="Excel_BuiltIn_Print_Area_18_1_1_1_1_1_8">#REF!</definedName>
    <definedName name="Excel_BuiltIn_Print_Area_18_1_1_1_1_14">#REF!</definedName>
    <definedName name="Excel_BuiltIn_Print_Area_18_1_1_1_1_8">#REF!</definedName>
    <definedName name="Excel_BuiltIn_Print_Area_18_1_1_1_14">#REF!</definedName>
    <definedName name="Excel_BuiltIn_Print_Area_18_1_1_1_8">#REF!</definedName>
    <definedName name="Excel_BuiltIn_Print_Area_18_1_1_14">#REF!</definedName>
    <definedName name="Excel_BuiltIn_Print_Area_18_1_1_8">#REF!</definedName>
    <definedName name="Excel_BuiltIn_Print_Area_18_1_14">#REF!</definedName>
    <definedName name="Excel_BuiltIn_Print_Area_18_1_8">#REF!</definedName>
    <definedName name="Excel_BuiltIn_Print_Area_18_14">"$#REF!.$A$2:$A$109"</definedName>
    <definedName name="Excel_BuiltIn_Print_Area_18_9">"$#REF!.$A$2:$A$109"</definedName>
    <definedName name="Excel_BuiltIn_Print_Area_19_1_1_1_4">#REF!</definedName>
    <definedName name="Excel_BuiltIn_Print_Area_19_1_1_4">#REF!</definedName>
    <definedName name="Excel_BuiltIn_Print_Area_19_1_4">#REF!</definedName>
    <definedName name="Excel_BuiltIn_Print_Area_2_1">"$#REF!.$A$1:$V$57"</definedName>
    <definedName name="Excel_BuiltIn_Print_Area_2_1_1">"$#REF!.$A$1:$V$58"</definedName>
    <definedName name="Excel_BuiltIn_Print_Area_2_1_1_1">"$#REF!.$A$1:$W$59"</definedName>
    <definedName name="Excel_BuiltIn_Print_Area_2_1_1_11">"$#REF!.$A$1:$W$59"</definedName>
    <definedName name="Excel_BuiltIn_Print_Area_2_1_1_1_1">"$#REF!.$A$1:$W$108"</definedName>
    <definedName name="Excel_BuiltIn_Print_Area_2_1_1_1_1_1">"$#REF!.$A$1:$V$108"</definedName>
    <definedName name="Excel_BuiltIn_Print_Area_2_1_1_1_1_1_14">"$#REF!.$A$1:$V$108"</definedName>
    <definedName name="Excel_BuiltIn_Print_Area_2_1_1_1_1_14">"$#REF!.$A$1:$W$108"</definedName>
    <definedName name="Excel_BuiltIn_Print_Area_2_1_1_1_14">"$#REF!.$A$1:$W$59"</definedName>
    <definedName name="Excel_BuiltIn_Print_Area_2_1_1_14">"$#REF!.$A$1:$V$58"</definedName>
    <definedName name="Excel_BuiltIn_Print_Area_2_1_14">"$#REF!.$A$1:$V$57"</definedName>
    <definedName name="Excel_BuiltIn_Print_Area_3_1">"$#REF!.$A$1:$F$665"</definedName>
    <definedName name="Excel_BuiltIn_Print_Area_3_1_1">"$#REF!.$A$1:$V$107"</definedName>
    <definedName name="Excel_BuiltIn_Print_Area_3_1_1_1">"$#REF!.$A$1:$E$22"</definedName>
    <definedName name="Excel_BuiltIn_Print_Area_3_1_1_1_1">"$#REF!.$B$1:$M$109"</definedName>
    <definedName name="Excel_BuiltIn_Print_Area_3_1_1_1_1_14">"$#REF!.$B$1:$M$109"</definedName>
    <definedName name="Excel_BuiltIn_Print_Area_3_1_1_1_1_8">#REF!</definedName>
    <definedName name="Excel_BuiltIn_Print_Area_3_1_1_1_1_9">"$#REF!.$B$1:$M$109"</definedName>
    <definedName name="Excel_BuiltIn_Print_Area_3_1_1_1_14">"$#REF!.$C$3:$AE$84"</definedName>
    <definedName name="Excel_BuiltIn_Print_Area_3_1_1_1_17">"$#REF!.$C$3:$AE$84"</definedName>
    <definedName name="Excel_BuiltIn_Print_Area_3_1_1_1_8">#REF!</definedName>
    <definedName name="Excel_BuiltIn_Print_Area_3_1_1_1_8_1">"$#REF!.$C$3:$AE$84"</definedName>
    <definedName name="Excel_BuiltIn_Print_Area_3_1_1_1_9">"$#REF!.$A$1:$E$22"</definedName>
    <definedName name="Excel_BuiltIn_Print_Area_3_1_1_14">"$#REF!.$A$1:$V$107"</definedName>
    <definedName name="Excel_BuiltIn_Print_Area_3_1_14">"$#REF!.$A$1:$F$665"</definedName>
    <definedName name="Excel_BuiltIn_Print_Area_3_1_8">#REF!</definedName>
    <definedName name="Excel_BuiltIn_Print_Area_31">"$#REF!.$#REF!$#REF!:$#REF!$#REF!"</definedName>
    <definedName name="Excel_BuiltIn_Print_Area_31_1">"$#REF!.$#REF!$#REF!:$#REF!$#REF!"</definedName>
    <definedName name="Excel_BuiltIn_Print_Area_31_14">"$#REF!.$#REF!$#REF!:$#REF!$#REF!"</definedName>
    <definedName name="Excel_BuiltIn_Print_Area_31_17">"$#REF!.$#REF!$#REF!:$#REF!$#REF!"</definedName>
    <definedName name="Excel_BuiltIn_Print_Area_31_8">#REF!</definedName>
    <definedName name="Excel_BuiltIn_Print_Area_31_8_1">"$#REF!.$#REF!$#REF!:$#REF!$#REF!"</definedName>
    <definedName name="Excel_BuiltIn_Print_Area_31_9">"$#REF!.$#REF!$#REF!:$#REF!$#REF!"</definedName>
    <definedName name="Excel_BuiltIn_Print_Area_33">"$#REF!.$#REF!$#REF!:$#REF!$#REF!"</definedName>
    <definedName name="Excel_BuiltIn_Print_Area_33_14">"$#REF!.$C$3:$F$46"</definedName>
    <definedName name="Excel_BuiltIn_Print_Area_33_17">"$#REF!.$C$3:$F$46"</definedName>
    <definedName name="Excel_BuiltIn_Print_Area_33_8">#REF!</definedName>
    <definedName name="Excel_BuiltIn_Print_Area_33_8_1">"$#REF!.$C$3:$F$46"</definedName>
    <definedName name="Excel_BuiltIn_Print_Area_33_9">"$#REF!.$#REF!$#REF!:$#REF!$#REF!"</definedName>
    <definedName name="Excel_BuiltIn_Print_Area_4_1">"$#REF!.$B$211:$H$229"</definedName>
    <definedName name="Excel_BuiltIn_Print_Area_4_1_1">"$#REF!.$A$1:$G$229"</definedName>
    <definedName name="Excel_BuiltIn_Print_Area_4_1_1_1">"$#REF!.$A$58:$G$67"</definedName>
    <definedName name="Excel_BuiltIn_Print_Area_4_1_1_1_1">"$#REF!.$A$184:$U$196"</definedName>
    <definedName name="Excel_BuiltIn_Print_Area_4_1_1_1_1_1">"$#REF!.$A$183:$U$195"</definedName>
    <definedName name="Excel_BuiltIn_Print_Area_4_1_1_1_1_1_1">"$#REF!.$A$179:$U$191"</definedName>
    <definedName name="Excel_BuiltIn_Print_Area_4_1_1_1_1_1_1_1">"$#REF!.$A$178:$U$190"</definedName>
    <definedName name="Excel_BuiltIn_Print_Area_4_1_1_1_1_1_1_1_1">#REF!</definedName>
    <definedName name="Excel_BuiltIn_Print_Area_4_1_1_1_1_1_1_1_1_1">"$#REF!.$A$176:$U$188"</definedName>
    <definedName name="Excel_BuiltIn_Print_Area_4_1_1_1_1_1_1_1_1_1_1">#REF!</definedName>
    <definedName name="Excel_BuiltIn_Print_Area_4_1_1_1_1_1_1_1_1_1_1_1">"$#REF!.$A$110:$V$128"</definedName>
    <definedName name="Excel_BuiltIn_Print_Area_4_1_1_1_1_1_1_1_1_1_1_11">"$#REF!.$A$1:$E$16"</definedName>
    <definedName name="Excel_BuiltIn_Print_Area_4_1_1_1_1_1_1_1_1_1_1_1_1">"$#REF!.$A$1:$A$16"</definedName>
    <definedName name="Excel_BuiltIn_Print_Area_4_1_1_1_1_1_1_1_1_1_1_1_1_1">"$#REF!.$A$1:$A$16"</definedName>
    <definedName name="Excel_BuiltIn_Print_Area_4_1_1_1_1_1_1_1_1_1_14">"$#REF!.$A$1:$E$16"</definedName>
    <definedName name="Excel_BuiltIn_Print_Area_4_1_1_1_1_1_1_1_1_1_14_1">"$#REF!.$A$1:$A$16"</definedName>
    <definedName name="Excel_BuiltIn_Print_Area_4_1_1_1_1_1_1_1_1_1_8">#REF!</definedName>
    <definedName name="Excel_BuiltIn_Print_Area_4_1_1_1_1_1_1_1_1_1_9">"$#REF!.$A$1:$A$16"</definedName>
    <definedName name="Excel_BuiltIn_Print_Area_4_1_1_1_1_1_1_1_1_14">"$#REF!.$A$176:$U$188"</definedName>
    <definedName name="Excel_BuiltIn_Print_Area_4_1_1_1_1_1_1_1_1_14_1">"$#REF!.$A$110:$V$128"</definedName>
    <definedName name="Excel_BuiltIn_Print_Area_4_1_1_1_1_1_1_1_1_9">"$#REF!.$A$1:$E$16"</definedName>
    <definedName name="Excel_BuiltIn_Print_Area_4_1_1_1_1_1_1_1_14">"$#REF!.$A$178:$U$190"</definedName>
    <definedName name="Excel_BuiltIn_Print_Area_4_1_1_1_1_1_1_1_8">#REF!</definedName>
    <definedName name="Excel_BuiltIn_Print_Area_4_1_1_1_1_1_1_14">"$#REF!.$A$179:$U$191"</definedName>
    <definedName name="Excel_BuiltIn_Print_Area_4_1_1_1_1_1_1_8">#REF!</definedName>
    <definedName name="Excel_BuiltIn_Print_Area_4_1_1_1_1_1_14">"$#REF!.$A$183:$U$195"</definedName>
    <definedName name="Excel_BuiltIn_Print_Area_4_1_1_1_1_1_8">#REF!</definedName>
    <definedName name="Excel_BuiltIn_Print_Area_4_1_1_1_1_14">"$#REF!.$A$3:$E$22"</definedName>
    <definedName name="Excel_BuiltIn_Print_Area_4_1_1_1_1_17">"$#REF!.$A$3:$E$22"</definedName>
    <definedName name="Excel_BuiltIn_Print_Area_4_1_1_1_1_8">#REF!</definedName>
    <definedName name="Excel_BuiltIn_Print_Area_4_1_1_1_1_8_1">"$#REF!.$A$3:$E$22"</definedName>
    <definedName name="Excel_BuiltIn_Print_Area_4_1_1_1_14">"$#REF!.$A$58:$G$67"</definedName>
    <definedName name="Excel_BuiltIn_Print_Area_4_1_1_1_8">#REF!</definedName>
    <definedName name="Excel_BuiltIn_Print_Area_4_1_1_14">"$#REF!.$A$1:$G$229"</definedName>
    <definedName name="Excel_BuiltIn_Print_Area_4_1_1_8">#REF!</definedName>
    <definedName name="Excel_BuiltIn_Print_Area_4_1_14">"$#REF!.$B$211:$H$229"</definedName>
    <definedName name="Excel_BuiltIn_Print_Area_4_1_8">#REF!</definedName>
    <definedName name="Excel_BuiltIn_Print_Area_5_1">"$#REF!.$A$1:$E$24"</definedName>
    <definedName name="Excel_BuiltIn_Print_Area_5_1_1">"$#REF!.$A$1:$CE$669"</definedName>
    <definedName name="Excel_BuiltIn_Print_Area_5_1_1_1">"$#REF!.$A$560:$AV$670"</definedName>
    <definedName name="Excel_BuiltIn_Print_Area_5_1_1_1_1">"$#REF!.$A$599:$AV$713"</definedName>
    <definedName name="Excel_BuiltIn_Print_Area_5_1_1_1_1_1">"$#REF!.$A$595:$AV$709"</definedName>
    <definedName name="Excel_BuiltIn_Print_Area_5_1_1_1_1_1_1">"$#REF!.$A$560:$AV$669"</definedName>
    <definedName name="Excel_BuiltIn_Print_Area_5_1_1_1_1_1_1_1">"$#REF!.$A$1:$AF$655"</definedName>
    <definedName name="Excel_BuiltIn_Print_Area_5_1_1_1_1_1_1_1_1">"$#REF!.$A$1:$AF$657"</definedName>
    <definedName name="Excel_BuiltIn_Print_Area_5_1_1_1_1_1_1_1_1_1">"$#REF!.$A$1:$AF$665"</definedName>
    <definedName name="Excel_BuiltIn_Print_Area_5_1_1_1_1_1_1_1_1_1_1">"$#REF!.$A$1:$AF$667"</definedName>
    <definedName name="Excel_BuiltIn_Print_Area_5_1_1_1_1_1_1_1_1_1_1_1">"$#REF!.$A$1:$AF$669"</definedName>
    <definedName name="Excel_BuiltIn_Print_Area_5_1_1_1_1_1_1_1_1_1_1_1_1">"$#REF!.$A$1:$AF$670"</definedName>
    <definedName name="Excel_BuiltIn_Print_Area_5_1_1_1_1_1_1_1_1_1_1_1_1_1">"$#REF!.$A$1:$Z$593"</definedName>
    <definedName name="Excel_BuiltIn_Print_Area_5_1_1_1_1_1_1_1_1_1_1_1_1_1_1">"$#REF!.$A$1:$Z$619"</definedName>
    <definedName name="Excel_BuiltIn_Print_Area_5_1_1_1_1_1_1_1_1_1_1_1_1_1_1_1">"$#REF!.$A$1:$Z$636"</definedName>
    <definedName name="Excel_BuiltIn_Print_Area_5_1_1_1_1_1_1_1_1_1_1_1_1_1_1_1_1">"$#REF!.$A$1:$Z$670"</definedName>
    <definedName name="Excel_BuiltIn_Print_Area_5_1_1_1_1_1_1_1_1_1_1_1_1_1_1_1_1_1">"$#REF!.$#REF!$#REF!:$#REF!$#REF!"</definedName>
    <definedName name="Excel_BuiltIn_Print_Area_5_1_1_1_1_1_1_1_1_1_1_1_1_1_1_1_1_1_14">"$#REF!.$#REF!$#REF!:$#REF!$#REF!"</definedName>
    <definedName name="Excel_BuiltIn_Print_Area_5_1_1_1_1_1_1_1_1_1_1_1_1_1_1_1_1_1_8">#REF!</definedName>
    <definedName name="Excel_BuiltIn_Print_Area_5_1_1_1_1_1_1_1_1_1_1_1_1_1_1_1_1_1_9">"$#REF!.$#REF!$#REF!:$#REF!$#REF!"</definedName>
    <definedName name="Excel_BuiltIn_Print_Area_5_1_1_1_1_1_1_1_1_1_1_1_1_1_1_1_1_14">"$#REF!.$C$3:$C$46"</definedName>
    <definedName name="Excel_BuiltIn_Print_Area_5_1_1_1_1_1_1_1_1_1_1_1_1_1_1_1_1_17">"$#REF!.$C$3:$C$46"</definedName>
    <definedName name="Excel_BuiltIn_Print_Area_5_1_1_1_1_1_1_1_1_1_1_1_1_1_1_1_1_8">#REF!</definedName>
    <definedName name="Excel_BuiltIn_Print_Area_5_1_1_1_1_1_1_1_1_1_1_1_1_1_1_1_1_8_1">"$#REF!.$C$3:$C$46"</definedName>
    <definedName name="Excel_BuiltIn_Print_Area_5_1_1_1_1_1_1_1_1_1_1_1_1_1_1_1_14">"$#REF!.$A$1:$Z$636"</definedName>
    <definedName name="Excel_BuiltIn_Print_Area_5_1_1_1_1_1_1_1_1_1_1_1_1_1_1_1_8">#REF!</definedName>
    <definedName name="Excel_BuiltIn_Print_Area_5_1_1_1_1_1_1_1_1_1_1_1_1_1_1_1_8_1">'[3]BSPL _ 31_03_08'!$B$1:$Y$688</definedName>
    <definedName name="Excel_BuiltIn_Print_Area_5_1_1_1_1_1_1_1_1_1_1_1_1_1_1_14">"$#REF!.$A$1:$Z$619"</definedName>
    <definedName name="Excel_BuiltIn_Print_Area_5_1_1_1_1_1_1_1_1_1_1_1_1_1_1_8">#REF!</definedName>
    <definedName name="Excel_BuiltIn_Print_Area_5_1_1_1_1_1_1_1_1_1_1_1_1_1_1_8_1">'[3]BSPL _ 31_03_08'!$B$1:$Y$643</definedName>
    <definedName name="Excel_BuiltIn_Print_Area_5_1_1_1_1_1_1_1_1_1_1_1_1_1_14">"$#REF!.$A$1:$Z$593"</definedName>
    <definedName name="Excel_BuiltIn_Print_Area_5_1_1_1_1_1_1_1_1_1_1_1_1_1_8">#REF!</definedName>
    <definedName name="Excel_BuiltIn_Print_Area_5_1_1_1_1_1_1_1_1_1_1_1_1_1_8_1">'[3]BSPL _ 31_03_08'!$B$1:$Y$626</definedName>
    <definedName name="Excel_BuiltIn_Print_Area_5_1_1_1_1_1_1_1_1_1_1_1_1_14">"$#REF!.$A$1:$AF$670"</definedName>
    <definedName name="Excel_BuiltIn_Print_Area_5_1_1_1_1_1_1_1_1_1_1_1_1_8">#REF!</definedName>
    <definedName name="Excel_BuiltIn_Print_Area_5_1_1_1_1_1_1_1_1_1_1_1_1_8_1">'[3]BSPL _ 31_03_08'!$B$1:$Y$600</definedName>
    <definedName name="Excel_BuiltIn_Print_Area_5_1_1_1_1_1_1_1_1_1_1_1_14">"$#REF!.$A$1:$AF$669"</definedName>
    <definedName name="Excel_BuiltIn_Print_Area_5_1_1_1_1_1_1_1_1_1_1_1_8">#REF!</definedName>
    <definedName name="Excel_BuiltIn_Print_Area_5_1_1_1_1_1_1_1_1_1_1_1_8_1">'[3]BSPL _ 31_03_08'!$B$1:$AG$688</definedName>
    <definedName name="Excel_BuiltIn_Print_Area_5_1_1_1_1_1_1_1_1_1_1_14">"$#REF!.$A$1:$AF$667"</definedName>
    <definedName name="Excel_BuiltIn_Print_Area_5_1_1_1_1_1_1_1_1_1_1_8">#REF!</definedName>
    <definedName name="Excel_BuiltIn_Print_Area_5_1_1_1_1_1_1_1_1_1_1_8_1">'[3]BSPL _ 31_03_08'!$B$1:$AG$687</definedName>
    <definedName name="Excel_BuiltIn_Print_Area_5_1_1_1_1_1_1_1_1_1_14">"$#REF!.$A$1:$AF$665"</definedName>
    <definedName name="Excel_BuiltIn_Print_Area_5_1_1_1_1_1_1_1_1_1_8">#REF!</definedName>
    <definedName name="Excel_BuiltIn_Print_Area_5_1_1_1_1_1_1_1_1_1_8_1">'[3]BSPL _ 31_03_08'!$B$1:$AG$685</definedName>
    <definedName name="Excel_BuiltIn_Print_Area_5_1_1_1_1_1_1_1_1_14">"$#REF!.$A$1:$AF$657"</definedName>
    <definedName name="Excel_BuiltIn_Print_Area_5_1_1_1_1_1_1_1_1_8">#REF!</definedName>
    <definedName name="Excel_BuiltIn_Print_Area_5_1_1_1_1_1_1_1_1_8_1">'[3]BSPL _ 31_03_08'!$B$1:$AG$683</definedName>
    <definedName name="Excel_BuiltIn_Print_Area_5_1_1_1_1_1_1_1_14">"$#REF!.$A$1:$AF$655"</definedName>
    <definedName name="Excel_BuiltIn_Print_Area_5_1_1_1_1_1_1_1_8">#REF!</definedName>
    <definedName name="Excel_BuiltIn_Print_Area_5_1_1_1_1_1_1_1_8_1">'[3]BSPL _ 31_03_08'!$B$1:$AG$675</definedName>
    <definedName name="Excel_BuiltIn_Print_Area_5_1_1_1_1_1_1_14">"$#REF!.$A$560:$AV$669"</definedName>
    <definedName name="Excel_BuiltIn_Print_Area_5_1_1_1_1_1_1_8">#REF!</definedName>
    <definedName name="Excel_BuiltIn_Print_Area_5_1_1_1_1_1_1_8_1">'[3]BSPL _ 31_03_08'!$B$1:$AG$672</definedName>
    <definedName name="Excel_BuiltIn_Print_Area_5_1_1_1_1_1_14">"$#REF!.$A$595:$AV$709"</definedName>
    <definedName name="Excel_BuiltIn_Print_Area_5_1_1_1_1_1_8">#REF!</definedName>
    <definedName name="Excel_BuiltIn_Print_Area_5_1_1_1_1_1_8_1">'[3]BSPL _ 31_03_08'!$B$558:$BE$687</definedName>
    <definedName name="Excel_BuiltIn_Print_Area_5_1_1_1_1_14">"$#REF!.$A$599:$AV$713"</definedName>
    <definedName name="Excel_BuiltIn_Print_Area_5_1_1_1_1_8">#REF!</definedName>
    <definedName name="Excel_BuiltIn_Print_Area_5_1_1_1_1_8_1">'[3]BSPL _ 31_03_08'!$B$602:$BE$727</definedName>
    <definedName name="Excel_BuiltIn_Print_Area_5_1_1_1_14">"$#REF!.$A$560:$AV$670"</definedName>
    <definedName name="Excel_BuiltIn_Print_Area_5_1_1_1_8">#REF!</definedName>
    <definedName name="Excel_BuiltIn_Print_Area_5_1_1_1_8_1">'[3]BSPL _ 31_03_08'!$B$606:$BE$731</definedName>
    <definedName name="Excel_BuiltIn_Print_Area_5_1_1_14">"$#REF!.$A$1:$CE$669"</definedName>
    <definedName name="Excel_BuiltIn_Print_Area_5_1_1_8">#REF!</definedName>
    <definedName name="Excel_BuiltIn_Print_Area_5_1_1_8_1">'[3]BSPL _ 31_03_08'!$B$558:$BE$688</definedName>
    <definedName name="Excel_BuiltIn_Print_Area_5_1_14">"$#REF!.$A$1:$E$24"</definedName>
    <definedName name="Excel_BuiltIn_Print_Area_5_1_8">#REF!</definedName>
    <definedName name="Excel_BuiltIn_Print_Area_5_1_8_1">'[3]BSPL _ 31_03_08'!$B$1:$CC$687</definedName>
    <definedName name="Excel_BuiltIn_Print_Area_5_1_9">"$#REF!.$A$1:$E$24"</definedName>
    <definedName name="Excel_BuiltIn_Print_Area_6_1">#REF!</definedName>
    <definedName name="Excel_BuiltIn_Print_Area_6_1_1">"$#REF!.$A$7:$F$688"</definedName>
    <definedName name="Excel_BuiltIn_Print_Area_6_1_1_1">"$#REF!.$A$4:$F$669"</definedName>
    <definedName name="Excel_BuiltIn_Print_Area_6_1_1_1_1">"$#REF!.$A$84:$AV$151"</definedName>
    <definedName name="Excel_BuiltIn_Print_Area_6_1_1_1_11">#REF!</definedName>
    <definedName name="Excel_BuiltIn_Print_Area_6_1_1_1_1_1">"$#REF!.$A$1:$G$215"</definedName>
    <definedName name="Excel_BuiltIn_Print_Area_6_1_1_1_1_1_1">"$#REF!.$A$7:$F$699"</definedName>
    <definedName name="Excel_BuiltIn_Print_Area_6_1_1_1_1_1_1_1">"$#REF!.$A$1:$F$216"</definedName>
    <definedName name="Excel_BuiltIn_Print_Area_6_1_1_1_1_1_1_11">"$#REF!.$A$1:$G$218"</definedName>
    <definedName name="Excel_BuiltIn_Print_Area_6_1_1_1_1_1_1_1_1">"$#REF!.$A$1:$G$100"</definedName>
    <definedName name="Excel_BuiltIn_Print_Area_6_1_1_1_1_1_1_1_1_1">"$#REF!.$A$1:$H$194"</definedName>
    <definedName name="Excel_BuiltIn_Print_Area_6_1_1_1_1_1_1_1_1_1_1">"$#REF!.$A$1:$H$214"</definedName>
    <definedName name="Excel_BuiltIn_Print_Area_6_1_1_1_1_1_1_1_1_1_11">"$#REF!.$A$1:$H$214"</definedName>
    <definedName name="Excel_BuiltIn_Print_Area_6_1_1_1_1_1_1_1_1_1_1_1">"$#REF!.$A$1:$H$215"</definedName>
    <definedName name="Excel_BuiltIn_Print_Area_6_1_1_1_1_1_1_1_1_1_1_1_1">"$#REF!.$A$1:$H$217"</definedName>
    <definedName name="Excel_BuiltIn_Print_Area_6_1_1_1_1_1_1_1_1_1_1_1_1_1">"$#REF!.$A$1:$H$228"</definedName>
    <definedName name="Excel_BuiltIn_Print_Area_6_1_1_1_1_1_1_1_1_1_1_1_1_1_1">"$#REF!.$A$1:$H$229"</definedName>
    <definedName name="Excel_BuiltIn_Print_Area_6_1_1_1_1_1_1_1_1_1_1_1_1_1_1_1">"$#REF!.$A$116:$G$133"</definedName>
    <definedName name="Excel_BuiltIn_Print_Area_6_1_1_1_1_1_1_1_1_1_1_1_1_1_1_1_1">"$#REF!.$A$1:$G$210"</definedName>
    <definedName name="Excel_BuiltIn_Print_Area_6_1_1_1_1_1_1_1_1_1_1_1_1_1_1_1_1_1">"$#REF!.$A$1:$G$231"</definedName>
    <definedName name="Excel_BuiltIn_Print_Area_6_1_1_1_1_1_1_1_1_1_1_1_1_1_1_1_1_1_1">"$#REF!.$A$53:$G$63"</definedName>
    <definedName name="Excel_BuiltIn_Print_Area_6_1_1_1_1_1_1_1_1_1_1_1_1_1_1_1_1_1_1_1">"$#REF!.$A$1:$G$248"</definedName>
    <definedName name="Excel_BuiltIn_Print_Area_6_1_1_1_1_1_1_1_1_1_1_1_1_1_1_1_1_1_1_11">"$#REF!.$A$1:$G$249"</definedName>
    <definedName name="Excel_BuiltIn_Print_Area_6_1_1_1_1_1_1_1_1_1_1_1_1_1_1_1_1_1_1_1_1">"$#REF!.$A$1:$G$243"</definedName>
    <definedName name="Excel_BuiltIn_Print_Area_6_1_1_1_1_1_1_1_1_1_1_1_1_1_1_1_1_1_1_1_1_1">"$#REF!.$A$1:$G$242"</definedName>
    <definedName name="Excel_BuiltIn_Print_Area_6_1_1_1_1_1_1_1_1_1_1_1_1_1_1_1_1_1_1_1_1_1_1">"$#REF!.$A$1:$V$197"</definedName>
    <definedName name="Excel_BuiltIn_Print_Area_6_1_1_1_1_1_1_1_1_1_1_1_1_1_1_1_1_1_1_1_1_1_11">"$#REF!.$A$1:$V$202"</definedName>
    <definedName name="Excel_BuiltIn_Print_Area_6_1_1_1_1_1_1_1_1_1_1_1_1_1_1_1_1_1_1_1_1_1_1_1">"$#REF!.$A$1:$V$203"</definedName>
    <definedName name="Excel_BuiltIn_Print_Area_6_1_1_1_1_1_1_1_1_1_1_1_1_1_1_1_1_1_1_1_1_1_1_1_1">"$#REF!.$A$108:$U$115"</definedName>
    <definedName name="Excel_BuiltIn_Print_Area_6_1_1_1_1_1_1_1_1_1_1_1_1_1_1_1_1_1_1_1_1_1_1_1_1_1">"$#REF!.$A$1:$U$190"</definedName>
    <definedName name="Excel_BuiltIn_Print_Area_6_1_1_1_1_1_1_1_1_1_1_1_1_1_1_1_1_1_1_1_1_1_1_1_1_11">"$#REF!.$A$1:$U$190"</definedName>
    <definedName name="Excel_BuiltIn_Print_Area_6_1_1_1_1_1_1_1_1_1_1_1_1_1_1_1_1_1_1_1_1_1_1_1_1_1_1">#REF!</definedName>
    <definedName name="Excel_BuiltIn_Print_Area_6_1_1_1_1_1_1_1_1_1_1_1_1_1_1_1_1_1_1_1_1_1_1_1_1_1_1_1">"$#REF!.$A$1:$U$205"</definedName>
    <definedName name="Excel_BuiltIn_Print_Area_6_1_1_1_1_1_1_1_1_1_1_1_1_1_1_1_1_1_1_1_1_1_1_1_1_1_1_1_1">"$#REF!.$A$39:$U$49"</definedName>
    <definedName name="Excel_BuiltIn_Print_Area_6_1_1_1_1_1_1_1_1_1_1_1_1_1_1_1_1_1_1_1_1_1_1_1_1_1_1_1_1_1">"$#REF!.$A$1:$U$222"</definedName>
    <definedName name="Excel_BuiltIn_Print_Area_6_1_1_1_1_1_1_1_1_1_1_1_1_1_1_1_1_1_1_1_1_1_1_1_1_1_1_1_1_11">#REF!</definedName>
    <definedName name="Excel_BuiltIn_Print_Area_6_1_1_1_1_1_1_1_1_1_1_1_1_1_1_1_1_1_1_1_1_1_1_1_1_1_1_1_1_1_1">"$#REF!.$A$1:$U$223"</definedName>
    <definedName name="Excel_BuiltIn_Print_Area_6_1_1_1_1_1_1_1_1_1_1_1_1_1_1_1_1_1_1_1_1_1_1_1_1_1_1_1_1_1_1_1">"$#REF!.$A$1:$U$217"</definedName>
    <definedName name="Excel_BuiltIn_Print_Area_6_1_1_1_1_1_1_1_1_1_1_1_1_1_1_1_1_1_1_1_1_1_1_1_1_1_1_1_1_1_1_1_1">"$#REF!.$A$1:$U$216"</definedName>
    <definedName name="Excel_BuiltIn_Print_Area_6_1_1_1_1_1_1_1_1_1_1_1_1_1_1_1_1_1_1_1_1_1_1_1_1_1_1_1_1_1_1_1_11">"$#REF!.$A$1:$U$216"</definedName>
    <definedName name="Excel_BuiltIn_Print_Area_6_1_1_1_1_1_1_1_1_1_1_1_1_1_1_1_1_1_1_1_1_1_1_1_1_1_1_1_1_1_14">#REF!</definedName>
    <definedName name="Excel_BuiltIn_Print_Area_6_1_1_1_1_1_1_1_1_1_1_1_1_1_1_1_1_1_1_1_1_1_1_1_1_1_1_1_1_1_14_1">#REF!</definedName>
    <definedName name="Excel_BuiltIn_Print_Area_6_1_1_1_1_1_1_1_1_1_1_1_1_1_1_1_1_1_1_1_1_1_1_1_1_1_1_1_1_1_8">#REF!</definedName>
    <definedName name="Excel_BuiltIn_Print_Area_6_1_1_1_1_1_1_1_1_1_1_1_1_1_1_1_1_1_1_1_1_1_1_1_1_1_1_1_1_14">#REF!</definedName>
    <definedName name="Excel_BuiltIn_Print_Area_6_1_1_1_1_1_1_1_1_1_1_1_1_1_1_1_1_1_1_1_1_1_1_1_1_1_1_1_1_8">#REF!</definedName>
    <definedName name="Excel_BuiltIn_Print_Area_6_1_1_1_1_1_1_1_1_1_1_1_1_1_1_1_1_1_1_1_1_1_1_1_1_1_1_1_14">#REF!</definedName>
    <definedName name="Excel_BuiltIn_Print_Area_6_1_1_1_1_1_1_1_1_1_1_1_1_1_1_1_1_1_1_1_1_1_1_1_1_1_1_1_8">#REF!</definedName>
    <definedName name="Excel_BuiltIn_Print_Area_6_1_1_1_1_1_1_1_1_1_1_1_1_1_1_1_1_1_1_1_1_1_1_1_1_1_1_14">#REF!</definedName>
    <definedName name="Excel_BuiltIn_Print_Area_6_1_1_1_1_1_1_1_1_1_1_1_1_1_1_1_1_1_1_1_1_1_1_1_1_1_1_14_1">#REF!</definedName>
    <definedName name="Excel_BuiltIn_Print_Area_6_1_1_1_1_1_1_1_1_1_1_1_1_1_1_1_1_1_1_1_1_1_1_1_1_1_1_8">#REF!</definedName>
    <definedName name="Excel_BuiltIn_Print_Area_6_1_1_1_1_1_1_1_1_1_1_1_1_1_1_1_1_1_1_1_1_1_1_1_1_1_14">#REF!</definedName>
    <definedName name="Excel_BuiltIn_Print_Area_6_1_1_1_1_1_1_1_1_1_1_1_1_1_1_1_1_1_1_1_1_1_1_1_1_1_8">#REF!</definedName>
    <definedName name="Excel_BuiltIn_Print_Area_6_1_1_1_1_1_1_1_1_1_1_1_1_1_1_1_1_1_1_1_1_1_1_1_1_14">#REF!</definedName>
    <definedName name="Excel_BuiltIn_Print_Area_6_1_1_1_1_1_1_1_1_1_1_1_1_1_1_1_1_1_1_1_1_1_1_1_1_8">#REF!</definedName>
    <definedName name="Excel_BuiltIn_Print_Area_6_1_1_1_1_1_1_1_1_1_1_1_1_1_1_1_1_1_1_1_1_1_1_1_14">#REF!</definedName>
    <definedName name="Excel_BuiltIn_Print_Area_6_1_1_1_1_1_1_1_1_1_1_1_1_1_1_1_1_1_1_1_1_1_1_1_8">#REF!</definedName>
    <definedName name="Excel_BuiltIn_Print_Area_6_1_1_1_1_1_1_1_1_1_1_1_1_1_1_1_1_1_1_1_1_1_1_14">#REF!</definedName>
    <definedName name="Excel_BuiltIn_Print_Area_6_1_1_1_1_1_1_1_1_1_1_1_1_1_1_1_1_1_1_1_1_1_1_8">#REF!</definedName>
    <definedName name="Excel_BuiltIn_Print_Area_6_1_1_1_1_1_1_1_1_1_1_1_1_1_1_1_1_1_1_1_1_1_14">#REF!</definedName>
    <definedName name="Excel_BuiltIn_Print_Area_6_1_1_1_1_1_1_1_1_1_1_1_1_1_1_1_1_1_1_1_1_1_8">#REF!</definedName>
    <definedName name="Excel_BuiltIn_Print_Area_6_1_1_1_1_1_1_1_1_1_1_1_1_1_1_1_1_1_1_1_1_14">#REF!</definedName>
    <definedName name="Excel_BuiltIn_Print_Area_6_1_1_1_1_1_1_1_1_1_1_1_1_1_1_1_1_1_1_1_1_8">#REF!</definedName>
    <definedName name="Excel_BuiltIn_Print_Area_6_1_1_1_1_1_1_1_1_1_1_1_1_1_1_1_1_1_1_1_14">#REF!</definedName>
    <definedName name="Excel_BuiltIn_Print_Area_6_1_1_1_1_1_1_1_1_1_1_1_1_1_1_1_1_1_1_1_8">#REF!</definedName>
    <definedName name="Excel_BuiltIn_Print_Area_6_1_1_1_1_1_1_1_1_1_1_1_1_1_1_1_1_1_1_14">#REF!</definedName>
    <definedName name="Excel_BuiltIn_Print_Area_6_1_1_1_1_1_1_1_1_1_1_1_1_1_1_1_1_1_1_8">#REF!</definedName>
    <definedName name="Excel_BuiltIn_Print_Area_6_1_1_1_1_1_1_1_1_1_1_1_1_1_1_1_1_1_14">#REF!</definedName>
    <definedName name="Excel_BuiltIn_Print_Area_6_1_1_1_1_1_1_1_1_1_1_1_1_1_1_1_1_1_8">#REF!</definedName>
    <definedName name="Excel_BuiltIn_Print_Area_6_1_1_1_1_1_1_1_1_1_1_1_1_1_1_1_1_14">#REF!</definedName>
    <definedName name="Excel_BuiltIn_Print_Area_6_1_1_1_1_1_1_1_1_1_1_1_1_1_1_1_1_8">#REF!</definedName>
    <definedName name="Excel_BuiltIn_Print_Area_6_1_1_1_1_1_1_1_1_1_1_1_1_1_1_1_14">#REF!</definedName>
    <definedName name="Excel_BuiltIn_Print_Area_6_1_1_1_1_1_1_1_1_1_1_1_1_1_1_1_8">#REF!</definedName>
    <definedName name="Excel_BuiltIn_Print_Area_6_1_1_1_1_1_1_1_1_1_1_1_1_1_1_14">#REF!</definedName>
    <definedName name="Excel_BuiltIn_Print_Area_6_1_1_1_1_1_1_1_1_1_1_1_1_1_1_8">#REF!</definedName>
    <definedName name="Excel_BuiltIn_Print_Area_6_1_1_1_1_1_1_1_1_1_1_1_1_1_14">"$#REF!.$A$116:$G$133"</definedName>
    <definedName name="Excel_BuiltIn_Print_Area_6_1_1_1_1_1_1_1_1_1_1_1_1_1_8">#REF!</definedName>
    <definedName name="Excel_BuiltIn_Print_Area_6_1_1_1_1_1_1_1_1_1_1_1_1_1_8_1">'[3]BSPL _ 31_03_08'!$B$91:$BE$159</definedName>
    <definedName name="Excel_BuiltIn_Print_Area_6_1_1_1_1_1_1_1_1_1_1_1_1_14">"$#REF!.$A$1:$H$229"</definedName>
    <definedName name="Excel_BuiltIn_Print_Area_6_1_1_1_1_1_1_1_1_1_1_1_1_8">#REF!</definedName>
    <definedName name="Excel_BuiltIn_Print_Area_6_1_1_1_1_1_1_1_1_1_1_1_1_8_1">'[3]BSPL _ 31_03_08'!$B$4:$G$687</definedName>
    <definedName name="Excel_BuiltIn_Print_Area_6_1_1_1_1_1_1_1_1_1_1_1_14">"$#REF!.$A$1:$H$228"</definedName>
    <definedName name="Excel_BuiltIn_Print_Area_6_1_1_1_1_1_1_1_1_1_1_1_8">#REF!</definedName>
    <definedName name="Excel_BuiltIn_Print_Area_6_1_1_1_1_1_1_1_1_1_1_1_8_1">'[3]BSPL _ 31_03_08'!$B$1:$G$684</definedName>
    <definedName name="Excel_BuiltIn_Print_Area_6_1_1_1_1_1_1_1_1_1_1_14">"$#REF!.$A$1:$H$217"</definedName>
    <definedName name="Excel_BuiltIn_Print_Area_6_1_1_1_1_1_1_1_1_1_1_8">#REF!</definedName>
    <definedName name="Excel_BuiltIn_Print_Area_6_1_1_1_1_1_1_1_1_1_1_8_1">'[3]BSPL _ 31_03_08'!$B$1:$G$683</definedName>
    <definedName name="Excel_BuiltIn_Print_Area_6_1_1_1_1_1_1_1_1_1_14">"$#REF!.$A$1:$H$215"</definedName>
    <definedName name="Excel_BuiltIn_Print_Area_6_1_1_1_1_1_1_1_1_1_8">#REF!</definedName>
    <definedName name="Excel_BuiltIn_Print_Area_6_1_1_1_1_1_1_1_1_1_8_1">'[3]BSPL _ 31_03_08'!$B$1:$G$679</definedName>
    <definedName name="Excel_BuiltIn_Print_Area_6_1_1_1_1_1_1_1_1_14">"$#REF!.$A$1:$H$214"</definedName>
    <definedName name="Excel_BuiltIn_Print_Area_6_1_1_1_1_1_1_1_1_8">#REF!</definedName>
    <definedName name="Excel_BuiltIn_Print_Area_6_1_1_1_1_1_1_1_1_8_1">'[3]BSPL _ 31_03_08'!$B$1:$G$678</definedName>
    <definedName name="Excel_BuiltIn_Print_Area_6_1_1_1_1_1_1_1_14">"$#REF!.$A$1:$H$194"</definedName>
    <definedName name="Excel_BuiltIn_Print_Area_6_1_1_1_1_1_1_1_8">#REF!</definedName>
    <definedName name="Excel_BuiltIn_Print_Area_6_1_1_1_1_1_1_1_8_1">'[3]BSPL _ 31_03_08'!$B$1:$G$680</definedName>
    <definedName name="Excel_BuiltIn_Print_Area_6_1_1_1_1_1_1_14">"$#REF!.$A$1:$G$100"</definedName>
    <definedName name="Excel_BuiltIn_Print_Area_6_1_1_1_1_1_1_8">#REF!</definedName>
    <definedName name="Excel_BuiltIn_Print_Area_6_1_1_1_1_1_1_8_1">'[3]BSPL _ 31_03_08'!$B$7:$G$679</definedName>
    <definedName name="Excel_BuiltIn_Print_Area_6_1_1_1_1_1_14">"$#REF!.$A$1:$G$218"</definedName>
    <definedName name="Excel_BuiltIn_Print_Area_6_1_1_1_1_1_8">#REF!</definedName>
    <definedName name="Excel_BuiltIn_Print_Area_6_1_1_1_1_1_8_1">'[3]BSPL _ 31_03_08'!$B$7:$G$680</definedName>
    <definedName name="Excel_BuiltIn_Print_Area_6_1_1_1_1_14">"$#REF!.$A$7:$F$699"</definedName>
    <definedName name="Excel_BuiltIn_Print_Area_6_1_1_1_1_14_1">"$#REF!.$A$1:$F$216"</definedName>
    <definedName name="Excel_BuiltIn_Print_Area_6_1_1_1_1_8">#REF!</definedName>
    <definedName name="Excel_BuiltIn_Print_Area_6_1_1_1_1_8_1">'[3]BSPL _ 31_03_08'!$B$7:$G$689</definedName>
    <definedName name="Excel_BuiltIn_Print_Area_6_1_1_1_14">"$#REF!.$A$1:$G$215"</definedName>
    <definedName name="Excel_BuiltIn_Print_Area_6_1_1_1_8">#REF!</definedName>
    <definedName name="Excel_BuiltIn_Print_Area_6_1_1_1_8_1">'[3]BSPL _ 31_03_08'!$B$7:$G$682</definedName>
    <definedName name="Excel_BuiltIn_Print_Area_6_1_1_14">"$#REF!.$A$84:$AV$151"</definedName>
    <definedName name="Excel_BuiltIn_Print_Area_6_1_1_8">#REF!</definedName>
    <definedName name="Excel_BuiltIn_Print_Area_6_1_1_8_1">'[3]BSPL _ 31_03_08'!$B$7:$G$690</definedName>
    <definedName name="Excel_BuiltIn_Print_Area_6_1_14">"$#REF!.$A$7:$F$688"</definedName>
    <definedName name="Excel_BuiltIn_Print_Area_6_1_14_1">"$#REF!.$A$4:$F$669"</definedName>
    <definedName name="Excel_BuiltIn_Print_Area_6_1_8">#REF!</definedName>
    <definedName name="Excel_BuiltIn_Print_Area_6_1_8_1">'[3]BSPL _ 31_03_08'!$B$7:$G$678</definedName>
    <definedName name="Excel_BuiltIn_Print_Area_6_1_8_1_1">'[3]BSPL _ 31_03_08'!$B$7:$G$681</definedName>
    <definedName name="Excel_BuiltIn_Print_Area_7_1">"$#REF!.$A$176:$G$188"</definedName>
    <definedName name="Excel_BuiltIn_Print_Area_7_1_1">"$#REF!.$A$1:$G$212"</definedName>
    <definedName name="Excel_BuiltIn_Print_Area_7_1_1_1">"$#REF!.$A$162:$U$171"</definedName>
    <definedName name="Excel_BuiltIn_Print_Area_7_1_1_1_1">"$#REF!.$A$1:$G$214"</definedName>
    <definedName name="Excel_BuiltIn_Print_Area_7_1_1_1_1_1">"$#REF!.$A$3:$O$37"</definedName>
    <definedName name="Excel_BuiltIn_Print_Area_7_1_1_1_1_1_1">"$#REF!.$#REF!$#REF!:$#REF!$#REF!"</definedName>
    <definedName name="Excel_BuiltIn_Print_Area_7_1_1_1_1_1_1_1">"$#REF!.$#REF!$#REF!:$#REF!$#REF!"</definedName>
    <definedName name="Excel_BuiltIn_Print_Area_7_1_1_1_1_1_1_1_14">"$#REF!.$#REF!$#REF!:$#REF!$#REF!"</definedName>
    <definedName name="Excel_BuiltIn_Print_Area_7_1_1_1_1_1_1_1_8">#REF!</definedName>
    <definedName name="Excel_BuiltIn_Print_Area_7_1_1_1_1_1_1_14">"$#REF!.$#REF!$#REF!:$#REF!$#REF!"</definedName>
    <definedName name="Excel_BuiltIn_Print_Area_7_1_1_1_1_1_1_8">#REF!</definedName>
    <definedName name="Excel_BuiltIn_Print_Area_7_1_1_1_1_1_1_9">"$#REF!.$#REF!$#REF!:$#REF!$#REF!"</definedName>
    <definedName name="Excel_BuiltIn_Print_Area_7_1_1_1_1_1_14">#REF!</definedName>
    <definedName name="Excel_BuiltIn_Print_Area_7_1_1_1_1_1_20">#REF!</definedName>
    <definedName name="Excel_BuiltIn_Print_Area_7_1_1_1_1_14">#REF!</definedName>
    <definedName name="Excel_BuiltIn_Print_Area_7_1_1_1_1_8">#REF!</definedName>
    <definedName name="Excel_BuiltIn_Print_Area_7_1_1_1_14">#REF!</definedName>
    <definedName name="Excel_BuiltIn_Print_Area_7_1_1_1_8">#REF!</definedName>
    <definedName name="Excel_BuiltIn_Print_Area_7_1_1_14">#REF!</definedName>
    <definedName name="Excel_BuiltIn_Print_Area_7_1_1_8">#REF!</definedName>
    <definedName name="Excel_BuiltIn_Print_Area_7_1_14">#REF!</definedName>
    <definedName name="Excel_BuiltIn_Print_Area_7_1_8">#REF!</definedName>
    <definedName name="Excel_BuiltIn_Print_Area_8_1">"$#REF!.$A$1:$A$16"</definedName>
    <definedName name="Excel_BuiltIn_Print_Area_8_1_1">"$#REF!.$A$1:$A$16"</definedName>
    <definedName name="Excel_BuiltIn_Print_Area_8_1_1_1_1">"$#REF!.$#REF!$#REF!:$#REF!$#REF!"</definedName>
    <definedName name="Excel_BuiltIn_Print_Area_8_1_1_1_1_1">"$#REF!.$#REF!$#REF!:$#REF!$#REF!"</definedName>
    <definedName name="Excel_BuiltIn_Print_Area_8_1_1_1_1_1_14">"$#REF!.$#REF!$#REF!:$#REF!$#REF!"</definedName>
    <definedName name="Excel_BuiltIn_Print_Area_8_1_1_1_1_1_8">#REF!</definedName>
    <definedName name="Excel_BuiltIn_Print_Area_8_1_1_1_1_1_9">"$#REF!.$#REF!$#REF!:$#REF!$#REF!"</definedName>
    <definedName name="Excel_BuiltIn_Print_Area_8_1_1_1_1_14">"$#REF!.$#REF!$#REF!:$#REF!$#REF!"</definedName>
    <definedName name="Excel_BuiltIn_Print_Area_8_1_1_1_1_17">"$#REF!.$#REF!$#REF!:$#REF!$#REF!"</definedName>
    <definedName name="Excel_BuiltIn_Print_Area_8_1_1_1_1_8">#REF!</definedName>
    <definedName name="Excel_BuiltIn_Print_Area_8_1_1_1_1_8_1">"$#REF!.$#REF!$#REF!:$#REF!$#REF!"</definedName>
    <definedName name="Excel_BuiltIn_Print_Area_8_1_1_1_1_9">"$#REF!.$#REF!$#REF!:$#REF!$#REF!"</definedName>
    <definedName name="Excel_BuiltIn_Print_Area_8_1_1_1_4">#REF!</definedName>
    <definedName name="Excel_BuiltIn_Print_Area_8_1_1_14">"$#REF!.$A$1:$A$16"</definedName>
    <definedName name="Excel_BuiltIn_Print_Area_8_1_1_8">#REF!</definedName>
    <definedName name="Excel_BuiltIn_Print_Area_8_1_1_9">"$#REF!.$A$1:$A$16"</definedName>
    <definedName name="Excel_BuiltIn_Print_Area_8_1_14">"$#REF!.$A$1:$A$16"</definedName>
    <definedName name="Excel_BuiltIn_Print_Area_8_1_8">#REF!</definedName>
    <definedName name="Excel_BuiltIn_Print_Area_8_1_9">"$#REF!.$A$1:$A$16"</definedName>
    <definedName name="Excel_BuiltIn_Print_Area_9_1">"$#REF!.$B$1:$BF$109"</definedName>
    <definedName name="Excel_BuiltIn_Print_Area_9_1_14">"$#REF!.$C$3:$BG$123"</definedName>
    <definedName name="Excel_BuiltIn_Print_Area_9_1_17">"$#REF!.$C$3:$BG$123"</definedName>
    <definedName name="Excel_BuiltIn_Print_Area_9_1_8">#REF!</definedName>
    <definedName name="Excel_BuiltIn_Print_Area_9_1_8_1">"$#REF!.$C$3:$BG$123"</definedName>
    <definedName name="Excel_BuiltIn_Print_Area_9_1_9">"$#REF!.$B$1:$BF$109"</definedName>
    <definedName name="Excel_BuiltIn_Print_Titles_1_1">"$#REF!.$A$2:$IA$10"</definedName>
    <definedName name="Excel_BuiltIn_Print_Titles_1_1_14">"$#REF!.$A$2:$IA$10"</definedName>
    <definedName name="Excel_BuiltIn_Print_Titles_1_1_8">#REF!</definedName>
    <definedName name="Excel_BuiltIn_Print_Titles_1_1_9">"$#REF!.$A$2:$IA$10"</definedName>
    <definedName name="Excel_BuiltIn_Print_Titles_11">"$#REF!.$B$1:$HL$2"</definedName>
    <definedName name="Excel_BuiltIn_Print_Titles_11_1">"$#REF!.$B$1:$HL$2"</definedName>
    <definedName name="Excel_BuiltIn_Print_Titles_11_14">"$#REF!.$C$3:$HM$3"</definedName>
    <definedName name="Excel_BuiltIn_Print_Titles_11_17">"$#REF!.$C$3:$HM$3"</definedName>
    <definedName name="Excel_BuiltIn_Print_Titles_11_8">#REF!</definedName>
    <definedName name="Excel_BuiltIn_Print_Titles_11_8_1">"$#REF!.$C$3:$HM$3"</definedName>
    <definedName name="Excel_BuiltIn_Print_Titles_11_9">"$#REF!.$B$1:$HL$2"</definedName>
    <definedName name="Excel_BuiltIn_Print_Titles_12_1">"$#REF!.$B$1:$HL$3"</definedName>
    <definedName name="Excel_BuiltIn_Print_Titles_12_1_14">"$#REF!.$C$3:$HM$4"</definedName>
    <definedName name="Excel_BuiltIn_Print_Titles_12_1_17">"$#REF!.$C$3:$HM$4"</definedName>
    <definedName name="Excel_BuiltIn_Print_Titles_12_1_8">#REF!</definedName>
    <definedName name="Excel_BuiltIn_Print_Titles_12_1_8_1">"$#REF!.$C$3:$HM$4"</definedName>
    <definedName name="Excel_BuiltIn_Print_Titles_12_1_9">"$#REF!.$B$1:$HL$3"</definedName>
    <definedName name="Excel_BuiltIn_Print_Titles_15">#REF!</definedName>
    <definedName name="Excel_BuiltIn_Print_Titles_15_1">"$#REF!.$A$1:$HM$6"</definedName>
    <definedName name="Excel_BuiltIn_Print_Titles_15_1_1">"$#REF!.$A$3:$IK$3"</definedName>
    <definedName name="Excel_BuiltIn_Print_Titles_15_1_14">#REF!</definedName>
    <definedName name="Excel_BuiltIn_Print_Titles_15_1_8">#REF!</definedName>
    <definedName name="Excel_BuiltIn_Print_Titles_15_14">"$#REF!.$A$1:$HM$6"</definedName>
    <definedName name="Excel_BuiltIn_Print_Titles_15_9">"$#REF!.$A$1:$HM$6"</definedName>
    <definedName name="Excel_BuiltIn_Print_Titles_17_1">"$#REF!.$A$3:$IK$7"</definedName>
    <definedName name="Excel_BuiltIn_Print_Titles_17_1_14">#REF!</definedName>
    <definedName name="Excel_BuiltIn_Print_Titles_17_1_8">#REF!</definedName>
    <definedName name="Excel_BuiltIn_Print_Titles_18">#REF!</definedName>
    <definedName name="Excel_BuiltIn_Print_Titles_18_1">"$#REF!.$A$2:$HM$5"</definedName>
    <definedName name="Excel_BuiltIn_Print_Titles_18_14">"$#REF!.$A$2:$HM$5"</definedName>
    <definedName name="Excel_BuiltIn_Print_Titles_18_9">"$#REF!.$A$2:$HM$5"</definedName>
    <definedName name="Excel_BuiltIn_Print_Titles_2_1">"$#REF!.$B$5:$IO$11"</definedName>
    <definedName name="Excel_BuiltIn_Print_Titles_2_10">#REF!</definedName>
    <definedName name="Excel_BuiltIn_Print_Titles_2_14">"$#REF!.$B$5:$IO$11"</definedName>
    <definedName name="Excel_BuiltIn_Print_Titles_2_4">#REF!</definedName>
    <definedName name="Excel_BuiltIn_Print_Titles_2_4_1">#REF!</definedName>
    <definedName name="Excel_BuiltIn_Print_Titles_2_4_8">#REF!</definedName>
    <definedName name="Excel_BuiltIn_Print_Titles_3">"$#REF!.$B$1:$HL$16"</definedName>
    <definedName name="Excel_BuiltIn_Print_Titles_3_14">"$#REF!.$C$3:$HM$8"</definedName>
    <definedName name="Excel_BuiltIn_Print_Titles_3_17">"$#REF!.$C$3:$HM$8"</definedName>
    <definedName name="Excel_BuiltIn_Print_Titles_3_8">#REF!</definedName>
    <definedName name="Excel_BuiltIn_Print_Titles_3_8_1">"$#REF!.$C$3:$HM$8"</definedName>
    <definedName name="Excel_BuiltIn_Print_Titles_3_9">"$#REF!.$B$1:$HL$16"</definedName>
    <definedName name="Excel_BuiltIn_Print_Titles_5">"$#REF!.$A$1:$IG$10"</definedName>
    <definedName name="Excel_BuiltIn_Print_Titles_5_1">"$#REF!.$A$1:$IV$10"</definedName>
    <definedName name="Excel_BuiltIn_Print_Titles_5_1_14">"$#REF!.$A$1:$IV$10"</definedName>
    <definedName name="Excel_BuiltIn_Print_Titles_5_1_8">#REF!</definedName>
    <definedName name="Excel_BuiltIn_Print_Titles_5_14">"$#REF!.$A$1:$IG$10"</definedName>
    <definedName name="Excel_BuiltIn_Print_Titles_5_8">#REF!</definedName>
    <definedName name="Excel_BuiltIn_Print_Titles_5_8_1">'[3]BSPL _ 31_03_08'!$B$1:$IP$10</definedName>
    <definedName name="Excel_BuiltIn_Print_Titles_6_1">"$#REF!.$A$1:$IK$3"</definedName>
    <definedName name="Excel_BuiltIn_Print_Titles_6_1_1">"$#REF!.$A$1:$IK$3"</definedName>
    <definedName name="Excel_BuiltIn_Print_Titles_6_1_1_14">#REF!</definedName>
    <definedName name="Excel_BuiltIn_Print_Titles_6_1_1_8">#REF!</definedName>
    <definedName name="Excel_BuiltIn_Print_Titles_6_1_14">#REF!</definedName>
    <definedName name="Excel_BuiltIn_Print_Titles_6_1_8">#REF!</definedName>
    <definedName name="Excel_BuiltIn_Print_Titles_7">"$#REF!.$A$1:$IL$3"</definedName>
    <definedName name="Excel_BuiltIn_Print_Titles_7_1">"$#REF!.$#REF!$#REF!:$#REF!$#REF!"</definedName>
    <definedName name="Excel_BuiltIn_Print_Titles_7_1_14">"$#REF!.$#REF!$#REF!:$#REF!$#REF!"</definedName>
    <definedName name="Excel_BuiltIn_Print_Titles_7_1_17">"$#REF!.$#REF!$#REF!:$#REF!$#REF!"</definedName>
    <definedName name="Excel_BuiltIn_Print_Titles_7_1_8">#REF!</definedName>
    <definedName name="Excel_BuiltIn_Print_Titles_7_1_8_1">"$#REF!.$#REF!$#REF!:$#REF!$#REF!"</definedName>
    <definedName name="Excel_BuiltIn_Print_Titles_7_1_9">"$#REF!.$#REF!$#REF!:$#REF!$#REF!"</definedName>
    <definedName name="Excel_BuiltIn_Print_Titles_7_14">"$#REF!.$A$1:$IL$3"</definedName>
    <definedName name="Excel_BuiltIn_Print_Titles_7_8">#REF!</definedName>
    <definedName name="Excel_BuiltIn_Print_Titles_8_1">'[3]BSPL _ 31_03_08'!$B:$C</definedName>
    <definedName name="Excel_BuiltIn_Print_Titles_9_1">"$#REF!.$A$2:$HM$5"</definedName>
    <definedName name="Excel_BuiltIn_Print_Titles_9_1_14">"$#REF!.$A$2:$HM$5"</definedName>
    <definedName name="Excel_BuiltIn_Print_Titles_9_1_8">#REF!</definedName>
    <definedName name="Excel_BuiltIn_Print_Titles_9_1_9">"$#REF!.$A$2:$HM$5"</definedName>
    <definedName name="fccb">"$#REF!.$#REF!$#REF!:$#REF!$#REF!"</definedName>
    <definedName name="fccb_1">"$#REF!.$#REF!$#REF!:$#REF!$#REF!"</definedName>
    <definedName name="fccb_14">"$#REF!.$#REF!$#REF!:$#REF!$#REF!"</definedName>
    <definedName name="fccb_2">"$#REF!.$#REF!$#REF!:$#REF!$#REF!"</definedName>
    <definedName name="fccb_8">#REF!</definedName>
    <definedName name="LOC">"'file:///C:/Documents and Settings/Kirit Patel/depreciation/yr-06-07/DEP-M-2006-12/Consol-Dep-2006-12.xls'#$base_04_05.$#REF!$#REF!:$#REF!$#REF!"</definedName>
    <definedName name="LOC_1">"'file:///C:/Kirit Patel/depreciation/yr-06-07/DEP-M-2006-12/Consol-Dep-2006-12.xls'#$base_04_05.$#REF!$#REF!:$#REF!$#REF!"</definedName>
    <definedName name="LOC_15">"'file:///C:/Kirit Patel/depreciation/yr-06-07/DEP-M-2006-12/Consol-Dep-2006-12.xls'#$base_04_05.$#REF!$#REF!:$#REF!$#REF!"</definedName>
    <definedName name="LOC_2">"'file:///C:/Kirit Patel/depreciation/yr-06-07/DEP-M-2006-12/Consol-Dep-2006-12.xls'#$base_04_05.$#REF!$#REF!:$#REF!$#REF!"</definedName>
    <definedName name="LOC_8">'[6]base_04_05'!#REF!</definedName>
    <definedName name="LOC_8_16">'[12]base_04_05'!#REF!</definedName>
    <definedName name="LOC_8_20">'[11]base_04_05'!#REF!</definedName>
    <definedName name="LOC_8_27">'[13]base_04_05'!#REF!</definedName>
    <definedName name="LOC_8_4">'[12]base_04_05'!#REF!</definedName>
    <definedName name="oi">"$#REF!.$A$5:$W$76"</definedName>
    <definedName name="oi_1">"$#REF!.$A$5:$W$76"</definedName>
    <definedName name="oi_14">"$#REF!.$A$5:$W$76"</definedName>
    <definedName name="oi_2">"$#REF!.$A$5:$U$76"</definedName>
    <definedName name="oi_8">#REF!</definedName>
    <definedName name="_xlnm.Print_Area" localSheetId="1">'Consolidated'!$B$1:$E$103</definedName>
    <definedName name="_xlnm.Print_Titles" localSheetId="1">'Consolidated'!$1:$11</definedName>
    <definedName name="q1sa">"$#REF!.$C$3:$I$61"</definedName>
    <definedName name="q1sa_1">"$#REF!.$C$3:$I$61"</definedName>
    <definedName name="q1sa_14">"$#REF!.$C$3:$I$61"</definedName>
    <definedName name="q1sa_2">"$#REF!.$C$3:$I$61"</definedName>
    <definedName name="q1sa_8">#REF!</definedName>
    <definedName name="q1ss">"$#REF!.$K$3:$O$61"</definedName>
    <definedName name="q1ss_1">"$#REF!.$K$3:$O$61"</definedName>
    <definedName name="q1ss_14">"$#REF!.$K$3:$O$61"</definedName>
    <definedName name="q1ss_2">"$#REF!.$J$3:$M$61"</definedName>
    <definedName name="q1ss_8">#REF!</definedName>
    <definedName name="qaw">"$#REF!.$#REF!$#REF!:$#REF!$#REF!"</definedName>
    <definedName name="qaw_1">"$#REF!.$#REF!$#REF!:$#REF!$#REF!"</definedName>
    <definedName name="qaw_14">"$#REF!.$#REF!$#REF!:$#REF!$#REF!"</definedName>
    <definedName name="qaw_2">"$#REF!.$#REF!$#REF!:$#REF!$#REF!"</definedName>
    <definedName name="qaw_8">#REF!</definedName>
    <definedName name="qsa">"$#REF!.$C$3:$I$61"</definedName>
    <definedName name="qsa_1">"$#REF!.$C$3:$I$61"</definedName>
    <definedName name="qsa_14">"$#REF!.$C$3:$I$61"</definedName>
    <definedName name="qsa_2">"$#REF!.$C$3:$I$61"</definedName>
    <definedName name="qsa_8">#REF!</definedName>
    <definedName name="sa">"$#REF!.$AD$2:$AO$114"</definedName>
    <definedName name="sa_1">"$#REF!.$AD$2:$AO$114"</definedName>
    <definedName name="sa_14">"$#REF!.$AD$2:$AO$114"</definedName>
    <definedName name="sa_2">"$#REF!.$AB$2:$AM$114"</definedName>
    <definedName name="sa_8">#REF!</definedName>
    <definedName name="sawlq">"$#REF!.$T$1:$AO$106"</definedName>
    <definedName name="sawlq_1">"$#REF!.$T$1:$AO$106"</definedName>
    <definedName name="sawlq_14">"$#REF!.$T$1:$AO$106"</definedName>
    <definedName name="sawlq_2">"$#REF!.$R$1:$AM$106"</definedName>
    <definedName name="sawlq_8">#REF!</definedName>
    <definedName name="ss">"$#REF!.$BO$2:$BZ$114"</definedName>
    <definedName name="ss_1">"$#REF!.$BO$2:$BZ$114"</definedName>
    <definedName name="ss_14">"$#REF!.$BO$2:$BZ$114"</definedName>
    <definedName name="ss_2">"$#REF!.$BM$2:$BX$114"</definedName>
    <definedName name="ss_8">#REF!</definedName>
    <definedName name="sss">"$#REF!.$A$184:$U$196"</definedName>
    <definedName name="sswlq">"$#REF!.$BE$2:$BZ$106"</definedName>
    <definedName name="sswlq_1">"$#REF!.$BE$2:$BZ$106"</definedName>
    <definedName name="sswlq_14">"$#REF!.$BE$2:$BZ$106"</definedName>
    <definedName name="sswlq_2">"$#REF!.$BC$2:$BX$106"</definedName>
    <definedName name="sswlq_8">#REF!</definedName>
    <definedName name="st">"$#REF!.$B$1:$O$91"</definedName>
    <definedName name="st_1">"$#REF!.$B$1:$O$91"</definedName>
    <definedName name="st_14">"$#REF!.$B$1:$O$91"</definedName>
    <definedName name="st_15">"$#REF!.$B$1:$O$91"</definedName>
    <definedName name="st_2">"$#REF!.$B$1:$M$91"</definedName>
    <definedName name="st_8">#REF!</definedName>
    <definedName name="w">"$#REF!.$Q$1:$AK$91"</definedName>
    <definedName name="w_1">"$#REF!.$Q$1:$AK$91"</definedName>
    <definedName name="w_14">"$#REF!.$Q$1:$AK$91"</definedName>
    <definedName name="w_15">"$#REF!.$Q$1:$AK$91"</definedName>
    <definedName name="w_2">"$#REF!.$O$1:$AI$91"</definedName>
    <definedName name="w_8">#REF!</definedName>
  </definedNames>
  <calcPr fullCalcOnLoad="1"/>
</workbook>
</file>

<file path=xl/sharedStrings.xml><?xml version="1.0" encoding="utf-8"?>
<sst xmlns="http://schemas.openxmlformats.org/spreadsheetml/2006/main" count="145" uniqueCount="92">
  <si>
    <t>Sun Pharmaceutical Industries  Limited</t>
  </si>
  <si>
    <t>Regd Office: Sun Pharma Advanced Research Centre, Tandalja, Vadodara-390020</t>
  </si>
  <si>
    <t>Corporate Office : Acme Plaza, Andheri-Kurla Road, Andheri (E), Mumbai - 400059</t>
  </si>
  <si>
    <t>Consolidated Audited Financial Results for the Year ended March 31, 2010</t>
  </si>
  <si>
    <t>(Rs. in Lakhs)</t>
  </si>
  <si>
    <t>Year Ended</t>
  </si>
  <si>
    <t>31.03.10</t>
  </si>
  <si>
    <t>31.03.09</t>
  </si>
  <si>
    <t>Audited</t>
  </si>
  <si>
    <t>Income</t>
  </si>
  <si>
    <t>Net Sales / Income from Operations</t>
  </si>
  <si>
    <t>Total Income</t>
  </si>
  <si>
    <t>Expenditure</t>
  </si>
  <si>
    <t>(Increase) in Stock-in-Trade and Work-in-Progress</t>
  </si>
  <si>
    <t>Consumption of Materials</t>
  </si>
  <si>
    <t>Purchase of Traded Goods</t>
  </si>
  <si>
    <t>Employees' Cost</t>
  </si>
  <si>
    <t>Other Indirect Taxes</t>
  </si>
  <si>
    <t>Depreciation / Amortisation</t>
  </si>
  <si>
    <t>Other Expenditure</t>
  </si>
  <si>
    <t>Total Expenditure</t>
  </si>
  <si>
    <t>Profit from Operations before Other Income, Interest &amp; Tax</t>
  </si>
  <si>
    <t>Other Income</t>
  </si>
  <si>
    <t>Profit before Interest &amp; Tax</t>
  </si>
  <si>
    <t>Net Interest Income</t>
  </si>
  <si>
    <t>Profit after Interest but before Tax</t>
  </si>
  <si>
    <t xml:space="preserve">   Tax Expense</t>
  </si>
  <si>
    <t>Net Profit from Ordinary Activities after Tax before Minority Interest</t>
  </si>
  <si>
    <t xml:space="preserve">   Minority Interest </t>
  </si>
  <si>
    <t>Net Profit after Minority Interest</t>
  </si>
  <si>
    <t>Paid-up Equity Share Capital</t>
  </si>
  <si>
    <t>Equity Shares - Face Value Rs. 5/- each</t>
  </si>
  <si>
    <t>Reserves excluding Revaluation Reserve 
   (As per last Audited Balance Sheet)</t>
  </si>
  <si>
    <t>Earning Per Share - Rs. (Basic &amp; Diluted)</t>
  </si>
  <si>
    <t>Public Shareholding</t>
  </si>
  <si>
    <t>No. of Equity Shares of Rs. 5/- each</t>
  </si>
  <si>
    <t>Percentage of Shareholding</t>
  </si>
  <si>
    <t>Promoters and Promoter Group Shareholding</t>
  </si>
  <si>
    <t>a)</t>
  </si>
  <si>
    <t>Pledged / Encumbered</t>
  </si>
  <si>
    <t>Percentage of Equity Shares (as a % of the total share holding of promoters  and promoter group)</t>
  </si>
  <si>
    <t>Percentage of Equity Shares (as a % of the total share capital of the Company)</t>
  </si>
  <si>
    <t>b)</t>
  </si>
  <si>
    <t>Non-encumbered</t>
  </si>
  <si>
    <t>Percentage of Equity Shares (as a % of the total shareholding of promoters and promoter group)</t>
  </si>
  <si>
    <t xml:space="preserve">Notes: </t>
  </si>
  <si>
    <t>The above Consolidated audited financial results of the Company have been reviewed by the Audit Committee and approved by the Board of Directors at their meeting held on May 24, 2010.</t>
  </si>
  <si>
    <t>Consolidation has been done by applying Accounting Standard 21 – "Consolidated Financial Statements" as notified by Companies (Accounting Standards) Rules, 2006.</t>
  </si>
  <si>
    <t xml:space="preserve">On May 28, 2008 Alkaloida Chemical Company Exclusive Group Limited (Alkaloida), a subsidiary of the Company which has made a strategic investment in Taro Pharmaceutical Industries Limited (Taro) a pharmaceutical company incorporated in Israel received a notice from Taro regarding purported termination of the merger agreement between Taro, Alkaloida and Aditya Acquisition Company Ltd., an Israeli incorporated subsidiary of Alkaloida. On the same date, Taro and some of its directors had filed for a declaratory judgment in an Israeli court seeking Alkaloida/Company to conduct a special tender offer which has been rejected by the Tel-Aviv District Court. The plaintiffs have appealed this decision in the Supreme Court of Israel which has temporarily prohibited closing of the tender offer until it issues a decision on the appeal. Alkaloida does not foresee any adverse impact on its investment. </t>
  </si>
  <si>
    <t>The Company has only one reportable business segment namely 'Pharmaceuticals'.</t>
  </si>
  <si>
    <t>The standalone financial results for the year ended March 31, 2010 are available on the Company's website (www.sunpharma.com) and on the websites of BSE (www.bseindia.com) and NSE (www.nseindia.com).</t>
  </si>
  <si>
    <t>Tax Expense includes Current Tax, Deferred Tax and Fringe Benefit Tax wherever applicable.</t>
  </si>
  <si>
    <t>Figures for the previous year have been regrouped / reclassified, wherever considered necessary.</t>
  </si>
  <si>
    <t>By Order of the Board</t>
  </si>
  <si>
    <t>Dilip S. Shanghvi</t>
  </si>
  <si>
    <t>Mumbai, May  24, 2010</t>
  </si>
  <si>
    <t>Chairman &amp; Managing Director</t>
  </si>
  <si>
    <t>Total Sales</t>
  </si>
  <si>
    <t xml:space="preserve">Domestic </t>
  </si>
  <si>
    <t>Formulations</t>
  </si>
  <si>
    <t>Bulk</t>
  </si>
  <si>
    <t>Others</t>
  </si>
  <si>
    <t>Exports</t>
  </si>
  <si>
    <t>Sales</t>
  </si>
  <si>
    <t>Net Interest and Other Income</t>
  </si>
  <si>
    <t>R&amp;D Expenditure as % of Sales</t>
  </si>
  <si>
    <t>Total R&amp;D Expenditure</t>
  </si>
  <si>
    <t>Capital</t>
  </si>
  <si>
    <t>Revenue</t>
  </si>
  <si>
    <t>Status of investor complaints  [in nos.]  during  the year,  pursuant to the clause 41 of the listing agreement : 
Opening [0]; Received [24]; Resolved [24]; Closing [0].</t>
  </si>
  <si>
    <t>Research &amp; Development Expenses incurred</t>
  </si>
  <si>
    <t>The Board has recommended payment of dividend of Rs. 13.75 per equity share of Rs 5 each for the year ended March 31, 2010, subject to approval of members at ensuing Annual General Meeting.</t>
  </si>
  <si>
    <t>Audited Financial Results for the Year ended March 31, 2010</t>
  </si>
  <si>
    <t>(Rs in Lakhs)</t>
  </si>
  <si>
    <t>Year ended</t>
  </si>
  <si>
    <t>31.03.2010</t>
  </si>
  <si>
    <t>31.03.2009</t>
  </si>
  <si>
    <t>Other operating Income</t>
  </si>
  <si>
    <t>(Increase)/Decrease in Stock in trade and work in progress</t>
  </si>
  <si>
    <t>Tax Expense</t>
  </si>
  <si>
    <t>Net Profit for the period from ordinary activities after tax</t>
  </si>
  <si>
    <t>Reserves excluding Revaluation Reserve</t>
  </si>
  <si>
    <t>Earnings Per Share - Rs. (Basic &amp; Diluted)</t>
  </si>
  <si>
    <t>The above audited financial results of the company have been reviewed by the Audit  Committee and approved by the Board of Directors at their meeting held on May 24, 2010.</t>
  </si>
  <si>
    <t>On May 28, 2008 Alkaloida Chemical Company Exclusive Group Limited (Alkaloida), a subsidiary of the Company which has made a strategic investment in Taro Pharmaceutical Industries Limited (Taro) a pharmaceutical company incorporated in Israel received a notice from Taro regarding purported termination of the merger agreement between Taro,Alkalodia and Aditya Acquisition Company Ltd., an Israeli incorporated subsidiary of Alkaloida. On the same date, Taro and some of its directors had filed for a declaratory judgment in an Israeli court seeking Alkaloida/Company to conduct a special tender offer which has been rejected by the Tel-Aviv District Court. The plaintiffs have appealed this decision in the Supreme Court of Israel which has temporarily prohibited closing of the Tender offer until it issues a decision on the appeal. Alkaloida does not foresee any adverse impact on its investment.</t>
  </si>
  <si>
    <t>The Board has recommended payment of dividend of  Rs. 13.75 per equity share of Rs. 5 each for the year ended March 31, 2010 subject to approval of members at ensuing Annual General Meeting.</t>
  </si>
  <si>
    <t>Tax Expense includes Current Tax, Deferred Tax and Fringe Benefit Tax, wherever applicable.</t>
  </si>
  <si>
    <t>Status of investor  complaints  [in no.s]  during  the year,  pursuant to clause 41 of the listing agreement : 
Opening [0]; Received [24]; Resolved [24]; Closing [0]</t>
  </si>
  <si>
    <t>By order of the Board</t>
  </si>
  <si>
    <t>Dilip S Shanghvi</t>
  </si>
  <si>
    <t>Mumbai, May 24, 2010</t>
  </si>
  <si>
    <t>Chairman and Managing Director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</si>
</sst>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0.00\ ;&quot; (&quot;#,##0.00\);&quot; -&quot;#\ ;@\ "/>
    <numFmt numFmtId="171" formatCode="0.0"/>
    <numFmt numFmtId="172" formatCode="#,###.0"/>
    <numFmt numFmtId="173" formatCode="0_ ;\-0\ "/>
    <numFmt numFmtId="174" formatCode="#,###"/>
    <numFmt numFmtId="175" formatCode="0.0%"/>
    <numFmt numFmtId="176" formatCode="#,##0\ ;&quot; (&quot;#,##0\);&quot; -&quot;#\ ;@\ "/>
    <numFmt numFmtId="177" formatCode="#,##0.0\ ;&quot; (&quot;#,##0.0\);&quot; -&quot;#.0\ ;@\ "/>
    <numFmt numFmtId="178" formatCode="_(* #,##0.0_);_(* \(#,##0.0\);_(* &quot;-&quot;??_);_(@_)"/>
    <numFmt numFmtId="179" formatCode="_(* #,##0_);_(* \(#,##0\);_(* &quot;-&quot;??_);_(@_)"/>
    <numFmt numFmtId="180" formatCode="_(* #,##0_);_(* \(#,##0\);_(* \-??_);_(@_)"/>
  </numFmts>
  <fonts count="38">
    <font>
      <sz val="10"/>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5"/>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8"/>
      <name val="Arial"/>
      <family val="2"/>
    </font>
    <font>
      <sz val="18"/>
      <name val="Arial"/>
      <family val="2"/>
    </font>
    <font>
      <b/>
      <sz val="18"/>
      <color indexed="8"/>
      <name val="Arial"/>
      <family val="2"/>
    </font>
    <font>
      <sz val="14"/>
      <color indexed="8"/>
      <name val="Arial"/>
      <family val="2"/>
    </font>
    <font>
      <sz val="18"/>
      <color indexed="8"/>
      <name val="Arial"/>
      <family val="2"/>
    </font>
    <font>
      <b/>
      <sz val="16"/>
      <name val="Arial"/>
      <family val="2"/>
    </font>
    <font>
      <sz val="16"/>
      <name val="Arial"/>
      <family val="2"/>
    </font>
    <font>
      <i/>
      <sz val="18"/>
      <color indexed="8"/>
      <name val="Arial"/>
      <family val="2"/>
    </font>
    <font>
      <b/>
      <sz val="10"/>
      <name val="Arial"/>
      <family val="2"/>
    </font>
    <font>
      <sz val="11"/>
      <name val="Arial"/>
      <family val="2"/>
    </font>
    <font>
      <b/>
      <sz val="11"/>
      <name val="Arial"/>
      <family val="2"/>
    </font>
    <font>
      <sz val="12"/>
      <name val="Arial"/>
      <family val="2"/>
    </font>
    <font>
      <sz val="14"/>
      <name val="Arial"/>
      <family val="2"/>
    </font>
    <font>
      <b/>
      <sz val="12"/>
      <name val="Arial"/>
      <family val="2"/>
    </font>
    <font>
      <b/>
      <sz val="14"/>
      <name val="Arial"/>
      <family val="2"/>
    </font>
    <font>
      <i/>
      <sz val="12"/>
      <name val="Arial"/>
      <family val="2"/>
    </font>
    <font>
      <i/>
      <sz val="14"/>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2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3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style="thin">
        <color indexed="8"/>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color indexed="8"/>
      </bottom>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3" fillId="9"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170" fontId="0" fillId="0" borderId="0" applyFill="0" applyBorder="0" applyAlignment="0" applyProtection="0"/>
    <xf numFmtId="41"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pplyNumberFormat="0" applyFill="0" applyBorder="0" applyProtection="0">
      <alignment horizontal="left"/>
    </xf>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1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3" borderId="1" applyNumberFormat="0" applyAlignment="0" applyProtection="0"/>
    <xf numFmtId="0" fontId="15" fillId="0" borderId="6" applyNumberFormat="0" applyFill="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1" fillId="0" borderId="0" applyNumberFormat="0" applyFill="0" applyBorder="0" applyAlignment="0" applyProtection="0"/>
    <xf numFmtId="0" fontId="0" fillId="4" borderId="7" applyNumberFormat="0" applyFont="0" applyAlignment="0" applyProtection="0"/>
    <xf numFmtId="0" fontId="17" fillId="2" borderId="8" applyNumberFormat="0" applyAlignment="0" applyProtection="0"/>
    <xf numFmtId="9" fontId="0" fillId="0" borderId="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09">
    <xf numFmtId="0" fontId="0" fillId="0" borderId="0" xfId="0" applyAlignment="1">
      <alignment/>
    </xf>
    <xf numFmtId="0" fontId="22" fillId="0" borderId="0" xfId="67" applyFont="1" applyAlignment="1">
      <alignment/>
    </xf>
    <xf numFmtId="0" fontId="22" fillId="0" borderId="10" xfId="67" applyFont="1" applyBorder="1" applyAlignment="1">
      <alignment/>
    </xf>
    <xf numFmtId="0" fontId="21" fillId="0" borderId="11" xfId="67" applyFont="1" applyBorder="1" applyAlignment="1">
      <alignment horizontal="center"/>
    </xf>
    <xf numFmtId="0" fontId="21" fillId="0" borderId="0" xfId="67" applyFont="1" applyBorder="1" applyAlignment="1">
      <alignment horizontal="center"/>
    </xf>
    <xf numFmtId="0" fontId="21" fillId="0" borderId="12" xfId="67" applyFont="1" applyBorder="1" applyAlignment="1">
      <alignment horizontal="center"/>
    </xf>
    <xf numFmtId="0" fontId="22" fillId="0" borderId="11" xfId="67" applyFont="1" applyFill="1" applyBorder="1" applyAlignment="1">
      <alignment horizontal="left"/>
    </xf>
    <xf numFmtId="0" fontId="22" fillId="0" borderId="0" xfId="67" applyFont="1" applyFill="1" applyBorder="1" applyAlignment="1">
      <alignment/>
    </xf>
    <xf numFmtId="172" fontId="23" fillId="0" borderId="12" xfId="66" applyNumberFormat="1" applyFont="1" applyFill="1" applyBorder="1" applyAlignment="1">
      <alignment horizontal="right"/>
      <protection/>
    </xf>
    <xf numFmtId="0" fontId="22" fillId="0" borderId="13" xfId="67" applyFont="1" applyFill="1" applyBorder="1" applyAlignment="1">
      <alignment horizontal="left"/>
    </xf>
    <xf numFmtId="0" fontId="22" fillId="0" borderId="14" xfId="67" applyFont="1" applyFill="1" applyBorder="1" applyAlignment="1">
      <alignment/>
    </xf>
    <xf numFmtId="171" fontId="22" fillId="0" borderId="13" xfId="67" applyNumberFormat="1" applyFont="1" applyFill="1" applyBorder="1" applyAlignment="1">
      <alignment horizontal="center"/>
    </xf>
    <xf numFmtId="0" fontId="22" fillId="0" borderId="15" xfId="67" applyFont="1" applyFill="1" applyBorder="1" applyAlignment="1">
      <alignment horizontal="left"/>
    </xf>
    <xf numFmtId="0" fontId="22" fillId="0" borderId="16" xfId="67" applyFont="1" applyFill="1" applyBorder="1" applyAlignment="1">
      <alignment/>
    </xf>
    <xf numFmtId="172" fontId="24" fillId="0" borderId="17" xfId="66" applyNumberFormat="1" applyFont="1" applyFill="1" applyBorder="1" applyAlignment="1">
      <alignment horizontal="center"/>
      <protection/>
    </xf>
    <xf numFmtId="0" fontId="22" fillId="0" borderId="18" xfId="67" applyFont="1" applyFill="1" applyBorder="1" applyAlignment="1">
      <alignment horizontal="left"/>
    </xf>
    <xf numFmtId="0" fontId="22" fillId="0" borderId="19" xfId="67" applyFont="1" applyFill="1" applyBorder="1" applyAlignment="1">
      <alignment/>
    </xf>
    <xf numFmtId="172" fontId="24" fillId="0" borderId="19" xfId="66" applyNumberFormat="1" applyFont="1" applyFill="1" applyBorder="1" applyAlignment="1">
      <alignment horizontal="center"/>
      <protection/>
    </xf>
    <xf numFmtId="0" fontId="21" fillId="0" borderId="15" xfId="67" applyFont="1" applyFill="1" applyBorder="1" applyAlignment="1">
      <alignment horizontal="left"/>
    </xf>
    <xf numFmtId="3" fontId="21" fillId="0" borderId="20" xfId="67" applyNumberFormat="1" applyFont="1" applyFill="1" applyBorder="1" applyAlignment="1">
      <alignment horizontal="right"/>
    </xf>
    <xf numFmtId="3" fontId="21" fillId="0" borderId="17" xfId="67" applyNumberFormat="1" applyFont="1" applyFill="1" applyBorder="1" applyAlignment="1">
      <alignment horizontal="right"/>
    </xf>
    <xf numFmtId="0" fontId="22" fillId="0" borderId="11" xfId="67" applyFont="1" applyFill="1" applyBorder="1" applyAlignment="1">
      <alignment horizontal="left" indent="1"/>
    </xf>
    <xf numFmtId="0" fontId="22" fillId="0" borderId="12" xfId="67" applyFont="1" applyFill="1" applyBorder="1" applyAlignment="1">
      <alignment/>
    </xf>
    <xf numFmtId="176" fontId="25" fillId="0" borderId="20" xfId="66" applyNumberFormat="1" applyFont="1" applyFill="1" applyBorder="1" applyAlignment="1">
      <alignment horizontal="right"/>
      <protection/>
    </xf>
    <xf numFmtId="179" fontId="22" fillId="0" borderId="20" xfId="49" applyNumberFormat="1" applyFont="1" applyFill="1" applyBorder="1" applyAlignment="1">
      <alignment horizontal="right"/>
    </xf>
    <xf numFmtId="0" fontId="21" fillId="0" borderId="11" xfId="67" applyFont="1" applyFill="1" applyBorder="1" applyAlignment="1">
      <alignment horizontal="left"/>
    </xf>
    <xf numFmtId="176" fontId="23" fillId="0" borderId="20" xfId="66" applyNumberFormat="1" applyFont="1" applyFill="1" applyBorder="1" applyAlignment="1">
      <alignment horizontal="right"/>
      <protection/>
    </xf>
    <xf numFmtId="179" fontId="21" fillId="0" borderId="20" xfId="49" applyNumberFormat="1" applyFont="1" applyFill="1" applyBorder="1" applyAlignment="1">
      <alignment horizontal="right"/>
    </xf>
    <xf numFmtId="179" fontId="22" fillId="0" borderId="20" xfId="49" applyNumberFormat="1" applyFont="1" applyFill="1" applyBorder="1" applyAlignment="1">
      <alignment/>
    </xf>
    <xf numFmtId="176" fontId="23" fillId="0" borderId="20" xfId="66" applyNumberFormat="1" applyFont="1" applyFill="1" applyBorder="1" applyAlignment="1">
      <alignment/>
      <protection/>
    </xf>
    <xf numFmtId="0" fontId="26" fillId="0" borderId="11" xfId="67" applyFont="1" applyFill="1" applyBorder="1" applyAlignment="1">
      <alignment horizontal="left"/>
    </xf>
    <xf numFmtId="0" fontId="27" fillId="0" borderId="12" xfId="67" applyFont="1" applyFill="1" applyBorder="1" applyAlignment="1">
      <alignment/>
    </xf>
    <xf numFmtId="0" fontId="25" fillId="0" borderId="11" xfId="66" applyFont="1" applyFill="1" applyBorder="1">
      <alignment/>
      <protection/>
    </xf>
    <xf numFmtId="0" fontId="21" fillId="0" borderId="0" xfId="67" applyFont="1" applyAlignment="1">
      <alignment/>
    </xf>
    <xf numFmtId="178" fontId="21" fillId="0" borderId="11" xfId="49" applyNumberFormat="1" applyFont="1" applyFill="1" applyBorder="1" applyAlignment="1">
      <alignment horizontal="left"/>
    </xf>
    <xf numFmtId="178" fontId="22" fillId="0" borderId="12" xfId="49" applyNumberFormat="1" applyFont="1" applyFill="1" applyBorder="1" applyAlignment="1">
      <alignment/>
    </xf>
    <xf numFmtId="177" fontId="23" fillId="0" borderId="20" xfId="66" applyNumberFormat="1" applyFont="1" applyFill="1" applyBorder="1" applyAlignment="1">
      <alignment horizontal="right"/>
      <protection/>
    </xf>
    <xf numFmtId="178" fontId="21" fillId="0" borderId="18" xfId="49" applyNumberFormat="1" applyFont="1" applyFill="1" applyBorder="1" applyAlignment="1">
      <alignment horizontal="left"/>
    </xf>
    <xf numFmtId="178" fontId="22" fillId="0" borderId="19" xfId="49" applyNumberFormat="1" applyFont="1" applyFill="1" applyBorder="1" applyAlignment="1">
      <alignment/>
    </xf>
    <xf numFmtId="177" fontId="25" fillId="0" borderId="21" xfId="66" applyNumberFormat="1" applyFont="1" applyFill="1" applyBorder="1" applyAlignment="1">
      <alignment horizontal="right"/>
      <protection/>
    </xf>
    <xf numFmtId="178" fontId="22" fillId="0" borderId="22" xfId="49" applyNumberFormat="1" applyFont="1" applyFill="1" applyBorder="1" applyAlignment="1">
      <alignment horizontal="right"/>
    </xf>
    <xf numFmtId="1" fontId="21" fillId="0" borderId="11" xfId="0" applyNumberFormat="1" applyFont="1" applyFill="1" applyBorder="1" applyAlignment="1">
      <alignment horizontal="left"/>
    </xf>
    <xf numFmtId="1" fontId="21" fillId="0" borderId="0" xfId="0" applyNumberFormat="1" applyFont="1" applyFill="1" applyBorder="1" applyAlignment="1">
      <alignment/>
    </xf>
    <xf numFmtId="178" fontId="21" fillId="0" borderId="15" xfId="46" applyNumberFormat="1" applyFont="1" applyFill="1" applyBorder="1" applyAlignment="1">
      <alignment/>
    </xf>
    <xf numFmtId="178" fontId="22" fillId="0" borderId="17" xfId="46" applyNumberFormat="1" applyFont="1" applyFill="1" applyBorder="1" applyAlignment="1">
      <alignment/>
    </xf>
    <xf numFmtId="0" fontId="22" fillId="0" borderId="11" xfId="0" applyFont="1" applyFill="1" applyBorder="1" applyAlignment="1">
      <alignment horizontal="left"/>
    </xf>
    <xf numFmtId="0" fontId="21" fillId="0" borderId="0" xfId="0" applyFont="1" applyFill="1" applyBorder="1" applyAlignment="1">
      <alignment/>
    </xf>
    <xf numFmtId="180" fontId="21" fillId="0" borderId="23" xfId="46" applyNumberFormat="1" applyFont="1" applyFill="1" applyBorder="1" applyAlignment="1" applyProtection="1">
      <alignment horizontal="right"/>
      <protection/>
    </xf>
    <xf numFmtId="179" fontId="22" fillId="0" borderId="20" xfId="46" applyNumberFormat="1" applyFont="1" applyFill="1" applyBorder="1" applyAlignment="1">
      <alignment horizontal="right"/>
    </xf>
    <xf numFmtId="170" fontId="22" fillId="0" borderId="11" xfId="46" applyFont="1" applyFill="1" applyBorder="1" applyAlignment="1">
      <alignment horizontal="left"/>
    </xf>
    <xf numFmtId="39" fontId="22" fillId="0" borderId="24" xfId="46" applyNumberFormat="1" applyFont="1" applyFill="1" applyBorder="1" applyAlignment="1">
      <alignment horizontal="left"/>
    </xf>
    <xf numFmtId="170" fontId="21" fillId="0" borderId="23" xfId="46" applyFont="1" applyFill="1" applyBorder="1" applyAlignment="1" applyProtection="1">
      <alignment horizontal="right"/>
      <protection/>
    </xf>
    <xf numFmtId="170" fontId="22" fillId="0" borderId="25" xfId="46" applyFont="1" applyFill="1" applyBorder="1" applyAlignment="1">
      <alignment horizontal="right"/>
    </xf>
    <xf numFmtId="2" fontId="22" fillId="0" borderId="26" xfId="17" applyNumberFormat="1" applyFont="1" applyFill="1" applyBorder="1" applyAlignment="1" applyProtection="1">
      <alignment horizontal="left" vertical="center"/>
      <protection/>
    </xf>
    <xf numFmtId="2" fontId="22" fillId="0" borderId="24" xfId="17" applyNumberFormat="1" applyFont="1" applyFill="1" applyBorder="1" applyAlignment="1" applyProtection="1">
      <alignment horizontal="left" vertical="center"/>
      <protection/>
    </xf>
    <xf numFmtId="180" fontId="21" fillId="0" borderId="24" xfId="46" applyNumberFormat="1" applyFont="1" applyFill="1" applyBorder="1" applyAlignment="1" applyProtection="1">
      <alignment horizontal="right"/>
      <protection/>
    </xf>
    <xf numFmtId="179" fontId="22" fillId="0" borderId="12" xfId="46" applyNumberFormat="1" applyFont="1" applyFill="1" applyBorder="1" applyAlignment="1">
      <alignment horizontal="right"/>
    </xf>
    <xf numFmtId="170" fontId="22" fillId="0" borderId="12" xfId="46" applyFont="1" applyFill="1" applyBorder="1" applyAlignment="1">
      <alignment horizontal="right"/>
    </xf>
    <xf numFmtId="170" fontId="21" fillId="0" borderId="24" xfId="46" applyFont="1" applyFill="1" applyBorder="1" applyAlignment="1" applyProtection="1">
      <alignment horizontal="right"/>
      <protection/>
    </xf>
    <xf numFmtId="2" fontId="22" fillId="0" borderId="27" xfId="17" applyNumberFormat="1" applyFont="1" applyFill="1" applyBorder="1" applyAlignment="1" applyProtection="1">
      <alignment horizontal="left" vertical="center"/>
      <protection/>
    </xf>
    <xf numFmtId="2" fontId="22" fillId="0" borderId="28" xfId="17" applyNumberFormat="1" applyFont="1" applyFill="1" applyBorder="1" applyAlignment="1" applyProtection="1">
      <alignment horizontal="justify" vertical="top" wrapText="1"/>
      <protection/>
    </xf>
    <xf numFmtId="170" fontId="22" fillId="0" borderId="29" xfId="46" applyFont="1" applyFill="1" applyBorder="1" applyAlignment="1">
      <alignment horizontal="right"/>
    </xf>
    <xf numFmtId="0" fontId="22" fillId="0" borderId="0" xfId="67" applyFont="1" applyBorder="1" applyAlignment="1">
      <alignment/>
    </xf>
    <xf numFmtId="0" fontId="25" fillId="0" borderId="0" xfId="66" applyFont="1" applyFill="1" applyBorder="1">
      <alignment/>
      <protection/>
    </xf>
    <xf numFmtId="0" fontId="23" fillId="0" borderId="0" xfId="66" applyFont="1" applyFill="1" applyBorder="1">
      <alignment/>
      <protection/>
    </xf>
    <xf numFmtId="172" fontId="23" fillId="0" borderId="0" xfId="66" applyNumberFormat="1" applyFont="1" applyFill="1" applyBorder="1">
      <alignment/>
      <protection/>
    </xf>
    <xf numFmtId="172" fontId="25" fillId="0" borderId="0" xfId="66" applyNumberFormat="1" applyFont="1" applyFill="1" applyBorder="1">
      <alignment/>
      <protection/>
    </xf>
    <xf numFmtId="0" fontId="23" fillId="0" borderId="0" xfId="66" applyFont="1" applyFill="1" applyBorder="1" applyAlignment="1">
      <alignment vertical="top"/>
      <protection/>
    </xf>
    <xf numFmtId="0" fontId="25" fillId="0" borderId="0" xfId="66" applyFont="1" applyFill="1" applyBorder="1" applyAlignment="1">
      <alignment horizontal="justify" vertical="justify"/>
      <protection/>
    </xf>
    <xf numFmtId="0" fontId="25" fillId="0" borderId="0" xfId="66" applyFont="1" applyFill="1" applyBorder="1" applyAlignment="1">
      <alignment horizontal="justify" vertical="top" wrapText="1"/>
      <protection/>
    </xf>
    <xf numFmtId="0" fontId="25" fillId="0" borderId="0" xfId="66" applyFont="1" applyFill="1" applyBorder="1" applyAlignment="1">
      <alignment vertical="justify" wrapText="1"/>
      <protection/>
    </xf>
    <xf numFmtId="0" fontId="25" fillId="0" borderId="0" xfId="66" applyFont="1" applyFill="1" applyBorder="1" applyAlignment="1">
      <alignment horizontal="left" vertical="top" wrapText="1"/>
      <protection/>
    </xf>
    <xf numFmtId="171" fontId="22" fillId="0" borderId="0" xfId="0" applyNumberFormat="1" applyFont="1" applyFill="1" applyBorder="1" applyAlignment="1">
      <alignment horizontal="left"/>
    </xf>
    <xf numFmtId="0" fontId="23" fillId="0" borderId="0" xfId="66" applyFont="1" applyFill="1" applyBorder="1" applyAlignment="1">
      <alignment horizontal="center" vertical="top"/>
      <protection/>
    </xf>
    <xf numFmtId="172" fontId="25" fillId="0" borderId="0" xfId="0" applyNumberFormat="1" applyFont="1" applyBorder="1" applyAlignment="1">
      <alignment horizontal="left" indent="2"/>
    </xf>
    <xf numFmtId="172" fontId="25" fillId="0" borderId="0" xfId="0" applyNumberFormat="1" applyFont="1" applyBorder="1" applyAlignment="1">
      <alignment horizontal="left" indent="7"/>
    </xf>
    <xf numFmtId="172" fontId="23" fillId="0" borderId="0" xfId="66" applyNumberFormat="1" applyFont="1" applyFill="1" applyBorder="1" applyAlignment="1">
      <alignment horizontal="left" indent="2"/>
      <protection/>
    </xf>
    <xf numFmtId="172" fontId="28" fillId="0" borderId="0" xfId="66" applyNumberFormat="1" applyFont="1" applyFill="1" applyBorder="1" applyAlignment="1">
      <alignment horizontal="left" indent="2"/>
      <protection/>
    </xf>
    <xf numFmtId="0" fontId="23" fillId="0" borderId="15" xfId="66" applyFont="1" applyFill="1" applyBorder="1">
      <alignment/>
      <protection/>
    </xf>
    <xf numFmtId="0" fontId="25" fillId="0" borderId="16" xfId="66" applyFont="1" applyBorder="1">
      <alignment/>
      <protection/>
    </xf>
    <xf numFmtId="176" fontId="23" fillId="0" borderId="17" xfId="66" applyNumberFormat="1" applyFont="1" applyFill="1" applyBorder="1">
      <alignment/>
      <protection/>
    </xf>
    <xf numFmtId="0" fontId="23" fillId="0" borderId="11" xfId="66" applyFont="1" applyFill="1" applyBorder="1" applyAlignment="1">
      <alignment horizontal="left" indent="1"/>
      <protection/>
    </xf>
    <xf numFmtId="0" fontId="25" fillId="0" borderId="12" xfId="66" applyFont="1" applyBorder="1">
      <alignment/>
      <protection/>
    </xf>
    <xf numFmtId="176" fontId="23" fillId="0" borderId="20" xfId="66" applyNumberFormat="1" applyFont="1" applyFill="1" applyBorder="1">
      <alignment/>
      <protection/>
    </xf>
    <xf numFmtId="0" fontId="25" fillId="0" borderId="11" xfId="66" applyFont="1" applyFill="1" applyBorder="1" applyAlignment="1">
      <alignment horizontal="left" indent="1"/>
      <protection/>
    </xf>
    <xf numFmtId="176" fontId="25" fillId="0" borderId="20" xfId="66" applyNumberFormat="1" applyFont="1" applyFill="1" applyBorder="1">
      <alignment/>
      <protection/>
    </xf>
    <xf numFmtId="0" fontId="25" fillId="0" borderId="18" xfId="66" applyFont="1" applyFill="1" applyBorder="1" applyAlignment="1">
      <alignment horizontal="left" indent="1"/>
      <protection/>
    </xf>
    <xf numFmtId="0" fontId="25" fillId="0" borderId="19" xfId="66" applyFont="1" applyBorder="1">
      <alignment/>
      <protection/>
    </xf>
    <xf numFmtId="176" fontId="25" fillId="0" borderId="30" xfId="66" applyNumberFormat="1" applyFont="1" applyFill="1" applyBorder="1">
      <alignment/>
      <protection/>
    </xf>
    <xf numFmtId="0" fontId="23" fillId="0" borderId="15" xfId="66" applyFont="1" applyFill="1" applyBorder="1" applyAlignment="1">
      <alignment horizontal="left" indent="1"/>
      <protection/>
    </xf>
    <xf numFmtId="0" fontId="23" fillId="0" borderId="31" xfId="66" applyFont="1" applyFill="1" applyBorder="1" applyAlignment="1">
      <alignment horizontal="left"/>
      <protection/>
    </xf>
    <xf numFmtId="0" fontId="25" fillId="0" borderId="31" xfId="66" applyFont="1" applyBorder="1">
      <alignment/>
      <protection/>
    </xf>
    <xf numFmtId="176" fontId="23" fillId="0" borderId="31" xfId="66" applyNumberFormat="1" applyFont="1" applyFill="1" applyBorder="1" applyAlignment="1">
      <alignment horizontal="right"/>
      <protection/>
    </xf>
    <xf numFmtId="175" fontId="21" fillId="0" borderId="17" xfId="70" applyNumberFormat="1" applyFont="1" applyFill="1" applyBorder="1" applyAlignment="1" applyProtection="1">
      <alignment/>
      <protection/>
    </xf>
    <xf numFmtId="0" fontId="25" fillId="0" borderId="11" xfId="66" applyFont="1" applyFill="1" applyBorder="1" applyAlignment="1">
      <alignment horizontal="left"/>
      <protection/>
    </xf>
    <xf numFmtId="174" fontId="25" fillId="0" borderId="20" xfId="66" applyNumberFormat="1" applyFont="1" applyFill="1" applyBorder="1" applyAlignment="1">
      <alignment horizontal="right"/>
      <protection/>
    </xf>
    <xf numFmtId="2" fontId="22" fillId="0" borderId="24" xfId="17" applyNumberFormat="1" applyFont="1" applyFill="1" applyBorder="1" applyAlignment="1" applyProtection="1">
      <alignment horizontal="left" vertical="top"/>
      <protection/>
    </xf>
    <xf numFmtId="171" fontId="22" fillId="0" borderId="31" xfId="67" applyNumberFormat="1" applyFont="1" applyFill="1" applyBorder="1" applyAlignment="1">
      <alignment horizontal="center"/>
    </xf>
    <xf numFmtId="179" fontId="22" fillId="0" borderId="32" xfId="49" applyNumberFormat="1" applyFont="1" applyFill="1" applyBorder="1" applyAlignment="1">
      <alignment horizontal="right"/>
    </xf>
    <xf numFmtId="179" fontId="22" fillId="0" borderId="31" xfId="49" applyNumberFormat="1" applyFont="1" applyFill="1" applyBorder="1" applyAlignment="1">
      <alignment horizontal="right"/>
    </xf>
    <xf numFmtId="0" fontId="0" fillId="0" borderId="18" xfId="0" applyFont="1" applyFill="1" applyBorder="1" applyAlignment="1">
      <alignment horizontal="left"/>
    </xf>
    <xf numFmtId="176" fontId="25" fillId="0" borderId="31" xfId="66" applyNumberFormat="1" applyFont="1" applyFill="1" applyBorder="1">
      <alignment/>
      <protection/>
    </xf>
    <xf numFmtId="176" fontId="25" fillId="0" borderId="17" xfId="66" applyNumberFormat="1" applyFont="1" applyFill="1" applyBorder="1">
      <alignment/>
      <protection/>
    </xf>
    <xf numFmtId="0" fontId="0" fillId="0" borderId="0" xfId="0" applyFont="1" applyAlignment="1">
      <alignment/>
    </xf>
    <xf numFmtId="0" fontId="0" fillId="0" borderId="0" xfId="0" applyFont="1" applyFill="1" applyAlignment="1">
      <alignment horizontal="left"/>
    </xf>
    <xf numFmtId="0" fontId="0" fillId="0" borderId="0" xfId="0" applyFont="1" applyFill="1" applyBorder="1" applyAlignment="1">
      <alignment/>
    </xf>
    <xf numFmtId="0" fontId="0" fillId="0" borderId="33" xfId="0" applyFont="1" applyFill="1" applyBorder="1" applyAlignment="1">
      <alignment/>
    </xf>
    <xf numFmtId="173" fontId="29" fillId="0" borderId="19" xfId="0" applyNumberFormat="1" applyFont="1" applyFill="1" applyBorder="1" applyAlignment="1">
      <alignment horizontal="right"/>
    </xf>
    <xf numFmtId="0" fontId="0" fillId="0" borderId="15" xfId="0" applyFont="1" applyFill="1" applyBorder="1" applyAlignment="1">
      <alignment horizontal="left"/>
    </xf>
    <xf numFmtId="0" fontId="0" fillId="0" borderId="16" xfId="0" applyFont="1" applyFill="1" applyBorder="1" applyAlignment="1">
      <alignment/>
    </xf>
    <xf numFmtId="0" fontId="0" fillId="0" borderId="11" xfId="0" applyFont="1" applyFill="1" applyBorder="1" applyAlignment="1">
      <alignment horizontal="left"/>
    </xf>
    <xf numFmtId="0" fontId="0" fillId="0" borderId="12" xfId="0" applyFont="1" applyFill="1" applyBorder="1" applyAlignment="1">
      <alignment/>
    </xf>
    <xf numFmtId="171" fontId="0" fillId="0" borderId="17" xfId="0" applyNumberFormat="1" applyFont="1" applyFill="1" applyBorder="1" applyAlignment="1">
      <alignment horizontal="center"/>
    </xf>
    <xf numFmtId="0" fontId="0" fillId="0" borderId="19" xfId="0" applyFont="1" applyFill="1" applyBorder="1" applyAlignment="1">
      <alignment/>
    </xf>
    <xf numFmtId="171" fontId="0" fillId="0" borderId="30" xfId="0" applyNumberFormat="1" applyFont="1" applyFill="1" applyBorder="1" applyAlignment="1">
      <alignment horizontal="center"/>
    </xf>
    <xf numFmtId="0" fontId="29" fillId="0" borderId="11" xfId="0" applyFont="1" applyFill="1" applyBorder="1" applyAlignment="1">
      <alignment horizontal="left"/>
    </xf>
    <xf numFmtId="3" fontId="29" fillId="0" borderId="20" xfId="0" applyNumberFormat="1" applyFont="1" applyFill="1" applyBorder="1" applyAlignment="1">
      <alignment horizontal="right"/>
    </xf>
    <xf numFmtId="0" fontId="0" fillId="0" borderId="11" xfId="0" applyFont="1" applyFill="1" applyBorder="1" applyAlignment="1">
      <alignment horizontal="left" indent="1"/>
    </xf>
    <xf numFmtId="179" fontId="0" fillId="0" borderId="20" xfId="46" applyNumberFormat="1" applyFont="1" applyFill="1" applyBorder="1" applyAlignment="1">
      <alignment horizontal="right"/>
    </xf>
    <xf numFmtId="179" fontId="29" fillId="0" borderId="20" xfId="46" applyNumberFormat="1" applyFont="1" applyFill="1" applyBorder="1" applyAlignment="1">
      <alignment horizontal="right"/>
    </xf>
    <xf numFmtId="178" fontId="0" fillId="0" borderId="20" xfId="46" applyNumberFormat="1" applyFont="1" applyFill="1" applyBorder="1" applyAlignment="1">
      <alignment horizontal="right"/>
    </xf>
    <xf numFmtId="0" fontId="0" fillId="0" borderId="0" xfId="0" applyFont="1" applyFill="1" applyAlignment="1">
      <alignment/>
    </xf>
    <xf numFmtId="178" fontId="0" fillId="0" borderId="0" xfId="46" applyNumberFormat="1" applyFont="1" applyAlignment="1">
      <alignment/>
    </xf>
    <xf numFmtId="2" fontId="29" fillId="0" borderId="18" xfId="46" applyNumberFormat="1" applyFont="1" applyFill="1" applyBorder="1" applyAlignment="1">
      <alignment horizontal="left"/>
    </xf>
    <xf numFmtId="178" fontId="0" fillId="0" borderId="19" xfId="46" applyNumberFormat="1" applyFont="1" applyFill="1" applyBorder="1" applyAlignment="1">
      <alignment/>
    </xf>
    <xf numFmtId="178" fontId="29" fillId="0" borderId="30" xfId="46" applyNumberFormat="1" applyFont="1" applyFill="1" applyBorder="1" applyAlignment="1">
      <alignment horizontal="right"/>
    </xf>
    <xf numFmtId="1" fontId="29" fillId="0" borderId="11" xfId="0" applyNumberFormat="1" applyFont="1" applyFill="1" applyBorder="1" applyAlignment="1">
      <alignment horizontal="left"/>
    </xf>
    <xf numFmtId="1" fontId="29" fillId="0" borderId="0" xfId="0" applyNumberFormat="1" applyFont="1" applyFill="1" applyBorder="1" applyAlignment="1">
      <alignment/>
    </xf>
    <xf numFmtId="178" fontId="29" fillId="0" borderId="15" xfId="46" applyNumberFormat="1" applyFont="1" applyFill="1" applyBorder="1" applyAlignment="1">
      <alignment/>
    </xf>
    <xf numFmtId="178" fontId="29" fillId="0" borderId="17" xfId="46" applyNumberFormat="1" applyFont="1" applyFill="1" applyBorder="1" applyAlignment="1">
      <alignment/>
    </xf>
    <xf numFmtId="0" fontId="29" fillId="0" borderId="0" xfId="0" applyFont="1" applyFill="1" applyBorder="1" applyAlignment="1">
      <alignment/>
    </xf>
    <xf numFmtId="180" fontId="29" fillId="0" borderId="23" xfId="46" applyNumberFormat="1" applyFont="1" applyFill="1" applyBorder="1" applyAlignment="1" applyProtection="1">
      <alignment horizontal="right"/>
      <protection/>
    </xf>
    <xf numFmtId="170" fontId="0" fillId="0" borderId="0" xfId="46" applyFont="1" applyFill="1" applyBorder="1" applyAlignment="1">
      <alignment/>
    </xf>
    <xf numFmtId="170" fontId="0" fillId="0" borderId="11" xfId="46" applyFont="1" applyFill="1" applyBorder="1" applyAlignment="1">
      <alignment horizontal="left"/>
    </xf>
    <xf numFmtId="39" fontId="0" fillId="0" borderId="24" xfId="46" applyNumberFormat="1" applyFont="1" applyFill="1" applyBorder="1" applyAlignment="1">
      <alignment horizontal="left"/>
    </xf>
    <xf numFmtId="170" fontId="29" fillId="0" borderId="23" xfId="46" applyFont="1" applyFill="1" applyBorder="1" applyAlignment="1" applyProtection="1">
      <alignment horizontal="right"/>
      <protection/>
    </xf>
    <xf numFmtId="170" fontId="0" fillId="0" borderId="25" xfId="46" applyFont="1" applyFill="1" applyBorder="1" applyAlignment="1">
      <alignment horizontal="right"/>
    </xf>
    <xf numFmtId="2" fontId="0" fillId="0" borderId="11" xfId="17" applyNumberFormat="1" applyFont="1" applyFill="1" applyBorder="1" applyAlignment="1" applyProtection="1">
      <alignment horizontal="left" vertical="center"/>
      <protection/>
    </xf>
    <xf numFmtId="2" fontId="0" fillId="0" borderId="24" xfId="17" applyNumberFormat="1" applyFont="1" applyFill="1" applyBorder="1" applyAlignment="1" applyProtection="1">
      <alignment horizontal="left" vertical="center"/>
      <protection/>
    </xf>
    <xf numFmtId="180" fontId="29" fillId="0" borderId="24" xfId="46" applyNumberFormat="1" applyFont="1" applyFill="1" applyBorder="1" applyAlignment="1" applyProtection="1">
      <alignment horizontal="right"/>
      <protection/>
    </xf>
    <xf numFmtId="179" fontId="29" fillId="0" borderId="12" xfId="46" applyNumberFormat="1" applyFont="1" applyFill="1" applyBorder="1" applyAlignment="1">
      <alignment horizontal="right"/>
    </xf>
    <xf numFmtId="179" fontId="0" fillId="0" borderId="12" xfId="46" applyNumberFormat="1" applyFont="1" applyFill="1" applyBorder="1" applyAlignment="1">
      <alignment horizontal="right"/>
    </xf>
    <xf numFmtId="2" fontId="0" fillId="0" borderId="24" xfId="17" applyNumberFormat="1" applyFont="1" applyFill="1" applyBorder="1" applyAlignment="1" applyProtection="1">
      <alignment horizontal="left" vertical="top" wrapText="1"/>
      <protection/>
    </xf>
    <xf numFmtId="170" fontId="29" fillId="0" borderId="24" xfId="46" applyFont="1" applyFill="1" applyBorder="1" applyAlignment="1" applyProtection="1">
      <alignment horizontal="right"/>
      <protection/>
    </xf>
    <xf numFmtId="170" fontId="0" fillId="0" borderId="12" xfId="46" applyFont="1" applyFill="1" applyBorder="1" applyAlignment="1">
      <alignment horizontal="right"/>
    </xf>
    <xf numFmtId="2" fontId="0" fillId="0" borderId="34" xfId="17" applyNumberFormat="1" applyFont="1" applyFill="1" applyBorder="1" applyAlignment="1" applyProtection="1">
      <alignment horizontal="left" vertical="center"/>
      <protection/>
    </xf>
    <xf numFmtId="2" fontId="0" fillId="0" borderId="28" xfId="17" applyNumberFormat="1" applyFont="1" applyFill="1" applyBorder="1" applyAlignment="1" applyProtection="1">
      <alignment horizontal="justify" vertical="top" wrapText="1"/>
      <protection/>
    </xf>
    <xf numFmtId="170" fontId="29" fillId="0" borderId="28" xfId="46" applyFont="1" applyFill="1" applyBorder="1" applyAlignment="1" applyProtection="1">
      <alignment horizontal="right"/>
      <protection/>
    </xf>
    <xf numFmtId="43" fontId="0" fillId="0" borderId="29" xfId="46" applyNumberFormat="1" applyFont="1" applyFill="1" applyBorder="1" applyAlignment="1">
      <alignment horizontal="right"/>
    </xf>
    <xf numFmtId="2" fontId="0" fillId="0" borderId="11" xfId="0" applyNumberFormat="1" applyFont="1" applyFill="1" applyBorder="1" applyAlignment="1">
      <alignment horizontal="left"/>
    </xf>
    <xf numFmtId="2" fontId="29" fillId="0" borderId="0" xfId="0" applyNumberFormat="1" applyFont="1" applyFill="1" applyBorder="1" applyAlignment="1">
      <alignment/>
    </xf>
    <xf numFmtId="178" fontId="29" fillId="0" borderId="0" xfId="46" applyNumberFormat="1" applyFont="1" applyFill="1" applyBorder="1" applyAlignment="1">
      <alignment/>
    </xf>
    <xf numFmtId="178" fontId="0" fillId="0" borderId="12" xfId="46" applyNumberFormat="1" applyFont="1" applyFill="1" applyBorder="1" applyAlignment="1">
      <alignment/>
    </xf>
    <xf numFmtId="0" fontId="0" fillId="0" borderId="13" xfId="0" applyFont="1" applyFill="1" applyBorder="1" applyAlignment="1">
      <alignment/>
    </xf>
    <xf numFmtId="0" fontId="0" fillId="0" borderId="32" xfId="0" applyFont="1" applyFill="1" applyBorder="1" applyAlignment="1">
      <alignment/>
    </xf>
    <xf numFmtId="179" fontId="29" fillId="0" borderId="31" xfId="46" applyNumberFormat="1" applyFont="1" applyFill="1" applyBorder="1" applyAlignment="1">
      <alignment horizontal="right"/>
    </xf>
    <xf numFmtId="179" fontId="0" fillId="0" borderId="31" xfId="46" applyNumberFormat="1" applyFont="1" applyFill="1" applyBorder="1" applyAlignment="1">
      <alignment horizontal="right"/>
    </xf>
    <xf numFmtId="0" fontId="0" fillId="0" borderId="0" xfId="0" applyFont="1" applyFill="1" applyBorder="1" applyAlignment="1">
      <alignment horizontal="left"/>
    </xf>
    <xf numFmtId="43" fontId="0" fillId="0" borderId="0" xfId="0" applyNumberFormat="1" applyFont="1" applyFill="1" applyBorder="1" applyAlignment="1">
      <alignment/>
    </xf>
    <xf numFmtId="0" fontId="30" fillId="0" borderId="0" xfId="0" applyFont="1" applyFill="1" applyBorder="1" applyAlignment="1">
      <alignment horizontal="justify" vertical="top"/>
    </xf>
    <xf numFmtId="0" fontId="30" fillId="0" borderId="0" xfId="0" applyFont="1" applyFill="1" applyBorder="1" applyAlignment="1">
      <alignment horizontal="justify" vertical="top" wrapText="1"/>
    </xf>
    <xf numFmtId="0" fontId="30" fillId="0" borderId="0" xfId="0" applyFont="1" applyAlignment="1">
      <alignment horizontal="justify" vertical="top" wrapText="1"/>
    </xf>
    <xf numFmtId="0" fontId="31" fillId="0" borderId="0" xfId="0" applyFont="1" applyFill="1" applyBorder="1" applyAlignment="1">
      <alignment horizontal="justify" vertical="top" wrapText="1"/>
    </xf>
    <xf numFmtId="0" fontId="0" fillId="0" borderId="0" xfId="0" applyFont="1" applyFill="1" applyBorder="1" applyAlignment="1">
      <alignment horizontal="justify" wrapText="1"/>
    </xf>
    <xf numFmtId="0" fontId="32" fillId="0" borderId="0" xfId="0" applyNumberFormat="1" applyFont="1" applyFill="1" applyBorder="1" applyAlignment="1">
      <alignment horizontal="left"/>
    </xf>
    <xf numFmtId="0" fontId="33" fillId="0" borderId="0" xfId="0" applyNumberFormat="1" applyFont="1" applyFill="1" applyBorder="1" applyAlignment="1">
      <alignment horizontal="left"/>
    </xf>
    <xf numFmtId="171" fontId="32" fillId="0" borderId="0" xfId="0" applyNumberFormat="1" applyFont="1" applyFill="1" applyBorder="1" applyAlignment="1">
      <alignment horizontal="left"/>
    </xf>
    <xf numFmtId="171" fontId="33" fillId="0" borderId="0" xfId="0" applyNumberFormat="1" applyFont="1" applyFill="1" applyBorder="1" applyAlignment="1">
      <alignment horizontal="left"/>
    </xf>
    <xf numFmtId="0" fontId="34" fillId="0" borderId="0" xfId="0" applyNumberFormat="1" applyFont="1" applyFill="1" applyBorder="1" applyAlignment="1">
      <alignment horizontal="left"/>
    </xf>
    <xf numFmtId="0" fontId="35" fillId="0" borderId="0" xfId="0" applyNumberFormat="1" applyFont="1" applyFill="1" applyBorder="1" applyAlignment="1">
      <alignment horizontal="left"/>
    </xf>
    <xf numFmtId="0" fontId="36" fillId="0" borderId="0" xfId="0" applyNumberFormat="1" applyFont="1" applyFill="1" applyBorder="1" applyAlignment="1">
      <alignment horizontal="left"/>
    </xf>
    <xf numFmtId="0" fontId="37" fillId="0" borderId="0" xfId="0" applyNumberFormat="1" applyFont="1" applyFill="1" applyBorder="1" applyAlignment="1">
      <alignment horizontal="left"/>
    </xf>
    <xf numFmtId="171" fontId="0" fillId="0" borderId="0" xfId="0" applyNumberFormat="1" applyFont="1" applyFill="1" applyAlignment="1">
      <alignment/>
    </xf>
    <xf numFmtId="171" fontId="0" fillId="0" borderId="13" xfId="0" applyNumberFormat="1" applyFont="1" applyFill="1" applyBorder="1" applyAlignment="1">
      <alignment horizontal="center"/>
    </xf>
    <xf numFmtId="0" fontId="29" fillId="0" borderId="15" xfId="0" applyFont="1" applyFill="1" applyBorder="1" applyAlignment="1">
      <alignment horizontal="center"/>
    </xf>
    <xf numFmtId="0" fontId="29" fillId="0" borderId="35" xfId="0" applyFont="1" applyFill="1" applyBorder="1" applyAlignment="1">
      <alignment horizontal="center"/>
    </xf>
    <xf numFmtId="0" fontId="29" fillId="0" borderId="16" xfId="0" applyFont="1" applyFill="1" applyBorder="1" applyAlignment="1">
      <alignment horizontal="center"/>
    </xf>
    <xf numFmtId="0" fontId="0" fillId="0" borderId="11" xfId="0" applyFont="1" applyFill="1" applyBorder="1" applyAlignment="1">
      <alignment horizontal="center"/>
    </xf>
    <xf numFmtId="0" fontId="0" fillId="0" borderId="0" xfId="0" applyFont="1" applyFill="1" applyBorder="1" applyAlignment="1">
      <alignment horizontal="center"/>
    </xf>
    <xf numFmtId="0" fontId="0" fillId="0" borderId="12" xfId="0" applyFont="1" applyFill="1" applyBorder="1" applyAlignment="1">
      <alignment horizontal="center"/>
    </xf>
    <xf numFmtId="0" fontId="29" fillId="0" borderId="11" xfId="0" applyFont="1" applyBorder="1" applyAlignment="1">
      <alignment horizontal="center"/>
    </xf>
    <xf numFmtId="0" fontId="29" fillId="0" borderId="0" xfId="0" applyFont="1" applyBorder="1" applyAlignment="1">
      <alignment horizontal="center"/>
    </xf>
    <xf numFmtId="0" fontId="29" fillId="0" borderId="12" xfId="0" applyFont="1" applyBorder="1" applyAlignment="1">
      <alignment horizontal="center"/>
    </xf>
    <xf numFmtId="171" fontId="0" fillId="0" borderId="32" xfId="0" applyNumberFormat="1" applyFont="1" applyFill="1" applyBorder="1" applyAlignment="1">
      <alignment horizontal="center"/>
    </xf>
    <xf numFmtId="0" fontId="0" fillId="0" borderId="11" xfId="0" applyFont="1" applyFill="1" applyBorder="1" applyAlignment="1">
      <alignment horizontal="left" wrapText="1"/>
    </xf>
    <xf numFmtId="0" fontId="0" fillId="0" borderId="12" xfId="0" applyBorder="1" applyAlignment="1">
      <alignment horizontal="left" wrapText="1"/>
    </xf>
    <xf numFmtId="0" fontId="30" fillId="0" borderId="0" xfId="0" applyFont="1" applyFill="1" applyBorder="1" applyAlignment="1">
      <alignment horizontal="justify" vertical="top" wrapText="1"/>
    </xf>
    <xf numFmtId="0" fontId="30" fillId="0" borderId="0" xfId="0" applyFont="1" applyAlignment="1">
      <alignment horizontal="justify" vertical="top" wrapText="1"/>
    </xf>
    <xf numFmtId="0" fontId="30" fillId="0" borderId="0" xfId="0" applyFont="1" applyFill="1" applyAlignment="1">
      <alignment horizontal="justify" vertical="top" wrapText="1"/>
    </xf>
    <xf numFmtId="0" fontId="30" fillId="0" borderId="0" xfId="0" applyFont="1" applyAlignment="1">
      <alignment horizontal="left" vertical="top" wrapText="1"/>
    </xf>
    <xf numFmtId="172" fontId="25" fillId="0" borderId="0" xfId="66" applyNumberFormat="1" applyFont="1" applyFill="1" applyBorder="1" applyAlignment="1">
      <alignment horizontal="justify" vertical="top" wrapText="1"/>
      <protection/>
    </xf>
    <xf numFmtId="0" fontId="25" fillId="0" borderId="0" xfId="66" applyFont="1" applyFill="1" applyBorder="1" applyAlignment="1">
      <alignment horizontal="left" vertical="top" wrapText="1"/>
      <protection/>
    </xf>
    <xf numFmtId="0" fontId="25" fillId="0" borderId="0" xfId="66" applyFont="1" applyFill="1" applyBorder="1" applyAlignment="1">
      <alignment horizontal="justify" vertical="top"/>
      <protection/>
    </xf>
    <xf numFmtId="0" fontId="25" fillId="0" borderId="0" xfId="66" applyFont="1" applyFill="1" applyBorder="1" applyAlignment="1">
      <alignment vertical="justify" wrapText="1"/>
      <protection/>
    </xf>
    <xf numFmtId="0" fontId="25" fillId="0" borderId="0" xfId="66" applyFont="1" applyFill="1" applyBorder="1" applyAlignment="1">
      <alignment vertical="top" wrapText="1"/>
      <protection/>
    </xf>
    <xf numFmtId="0" fontId="25" fillId="0" borderId="0" xfId="66" applyFont="1" applyFill="1" applyBorder="1" applyAlignment="1">
      <alignment horizontal="justify" vertical="top" wrapText="1"/>
      <protection/>
    </xf>
    <xf numFmtId="0" fontId="22" fillId="0" borderId="13" xfId="67" applyFont="1" applyFill="1" applyBorder="1" applyAlignment="1">
      <alignment wrapText="1"/>
    </xf>
    <xf numFmtId="0" fontId="22" fillId="0" borderId="14" xfId="67" applyFont="1" applyFill="1" applyBorder="1" applyAlignment="1">
      <alignment wrapText="1"/>
    </xf>
    <xf numFmtId="0" fontId="21" fillId="0" borderId="15" xfId="67" applyFont="1" applyFill="1" applyBorder="1" applyAlignment="1">
      <alignment horizontal="center"/>
    </xf>
    <xf numFmtId="0" fontId="21" fillId="0" borderId="35" xfId="67" applyFont="1" applyFill="1" applyBorder="1" applyAlignment="1">
      <alignment horizontal="center"/>
    </xf>
    <xf numFmtId="0" fontId="21" fillId="0" borderId="16" xfId="67" applyFont="1" applyFill="1" applyBorder="1" applyAlignment="1">
      <alignment horizontal="center"/>
    </xf>
    <xf numFmtId="0" fontId="22" fillId="0" borderId="11" xfId="67" applyFont="1" applyFill="1" applyBorder="1" applyAlignment="1">
      <alignment horizontal="center"/>
    </xf>
    <xf numFmtId="0" fontId="22" fillId="0" borderId="0" xfId="67" applyFont="1" applyFill="1" applyBorder="1" applyAlignment="1">
      <alignment horizontal="center"/>
    </xf>
    <xf numFmtId="0" fontId="22" fillId="0" borderId="12" xfId="67" applyFont="1" applyFill="1" applyBorder="1" applyAlignment="1">
      <alignment horizontal="center"/>
    </xf>
    <xf numFmtId="0" fontId="23" fillId="0" borderId="11" xfId="66" applyFont="1" applyFill="1" applyBorder="1" applyAlignment="1">
      <alignment horizontal="center" wrapText="1"/>
      <protection/>
    </xf>
    <xf numFmtId="0" fontId="23" fillId="0" borderId="0" xfId="66" applyFont="1" applyFill="1" applyBorder="1" applyAlignment="1">
      <alignment horizontal="center" wrapText="1"/>
      <protection/>
    </xf>
    <xf numFmtId="0" fontId="23" fillId="0" borderId="12" xfId="66" applyFont="1" applyFill="1" applyBorder="1" applyAlignment="1">
      <alignment horizontal="center" wrapText="1"/>
      <protection/>
    </xf>
    <xf numFmtId="0" fontId="22" fillId="0" borderId="11" xfId="67" applyFont="1" applyFill="1" applyBorder="1" applyAlignment="1">
      <alignment horizontal="left" wrapText="1" indent="1"/>
    </xf>
    <xf numFmtId="0" fontId="22" fillId="0" borderId="12" xfId="67" applyFont="1" applyBorder="1" applyAlignment="1">
      <alignment horizontal="left" wrapText="1" indent="1"/>
    </xf>
  </cellXfs>
  <cellStyles count="60">
    <cellStyle name="Normal" xfId="0"/>
    <cellStyle name="=C:\WINNT\SYSTEM32\COMMAND.COM" xfId="15"/>
    <cellStyle name="=C:\WINNT\SYSTEM32\COMMAND.COM?AVD=3?CDSRV=Embla?COMPUTERNAME=W5013" xfId="16"/>
    <cellStyle name="=C:\WINNT\SYSTEM32\COMMAND.COM?AVD=3?CDSRV=Embla?COMPUTERNAME=W5013 1" xfId="17"/>
    <cellStyle name="=C:\WINNT\SYSTEM32\COMMAND.COM?AVD=3?CDSRV=Embla?COMPUTERNAME=W5013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Bad" xfId="43"/>
    <cellStyle name="Calculation" xfId="44"/>
    <cellStyle name="Check Cell" xfId="45"/>
    <cellStyle name="Comma" xfId="46"/>
    <cellStyle name="Comma [0]" xfId="47"/>
    <cellStyle name="Comma 2" xfId="48"/>
    <cellStyle name="Comma_New Format Sept 08" xfId="49"/>
    <cellStyle name="Currency" xfId="50"/>
    <cellStyle name="Currency [0]" xfId="51"/>
    <cellStyle name="DataPilot Category" xfId="52"/>
    <cellStyle name="Euro"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_CFS 18-05-07 - 19-06-07" xfId="66"/>
    <cellStyle name="Normal_New Format Sept 08" xfId="67"/>
    <cellStyle name="Note" xfId="68"/>
    <cellStyle name="Output" xfId="69"/>
    <cellStyle name="Percent"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mahapatra19411\Desktop\Interest-DEc0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Balance%20sheet\pmahapatra19411\Desktop\Year%2008-09\Qtr%201\qtr%20june%2008\Detailed%20break%20up%20june%2008%2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Balance%20sheet\New%20Folder%20(2)\Year%2008-09\Qtr%203\DEC%2008%20FINAL%2029.01.2009\console%20march08\New%20Folder%20(2)\Console%2029-05-08\Kirit%20Patel\depreciation\yr-06-07\DEP-M-2006-12\Consol-Dep-2006-1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Balance%20sheet\New%20Folder%20(2)\Year%2008-09\Qtr%203\console%20march08\New%20Folder%20(2)\Console%2029-05-08\Kirit%20Patel\depreciation\yr-06-07\DEP-M-2006-12\Consol-Dep-2006-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Balance%20sheet\pmahapatra19411\Desktop\Year%2008-09\Qtr%201\qtr%20june%2008\console%20march08\New%20Folder%20(2)\Console%2029-05-08\Kirit%20Patel\depreciation\yr-06-07\DEP-M-2006-12\Consol-Dep-2006-1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New%20Folder%20(2)\Year%2008-09\Qtr%204\Finalisation%202008-09\final\detailed%20press%20realese%2008-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pmahapatra19411\Desktop\due%20amoun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pmahapatra19411.SPIL\My%20Documents\27.05.2008(%20Conso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X:\data%20c\Kirit%20Patel\BARODA\80IA\80IA-YR-2005-2006\80IB-M-2006-03\bspl-auditor-15-Jun-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New%20Folder%20(2)\Year%2009-10\Q4\wroking\16.05.2010\revised%20bs\revised\revised\dhs%20bs%20final\23.05.10%20console%208.30pm%20final\23.05.10%20Console\Detailed%20breakup%20March%2010%20-%2023.05.10%202.10AM.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console%20march08\New%20Folder%20(2)\Console%2029-05-08\Kirit%20Patel\depreciation\yr-06-07\DEP-M-2006-12\Consol-Dep-2006-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Documents%20and%20Settings\pmahapatra19411\Desktop\tax.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alance%20sheet\New%20Folder%20(2)\Year%2008-09\Qtr%203\DEC%2008%20FINAL%2029.01.2009\Detailed%20break%20up%20DEC%2008-29.01.20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Balance%20sheet\New%20Folder%20(2)\Year%2008-09\Qtr%203\Detailed%20break%20up%20Sept%2008%20link-k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erest 08 (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_d Exp_ Details 08"/>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x Break up 2008-09"/>
      <sheetName val="March Qtr 2009"/>
      <sheetName val="March Year Ended 09"/>
      <sheetName val="DEC 08 Nine Month"/>
      <sheetName val="Profit Reconciliation 09"/>
      <sheetName val="Other Income"/>
      <sheetName val="R_d Exp_ Details 08"/>
      <sheetName val="Interest 08-NET "/>
      <sheetName val="Tax Break up"/>
      <sheetName val="Sales Breakup 08"/>
      <sheetName val="New Press realese March 2009"/>
      <sheetName val="ConsolePress Release  March 09"/>
      <sheetName val="Consol press with %"/>
      <sheetName val="Exchange diff purchase &amp; Sales"/>
      <sheetName val="Minority share"/>
      <sheetName val="sales 08"/>
      <sheetName val="Unrealised profit"/>
      <sheetName val="Interest 08 "/>
      <sheetName val="Sheet1 (2)"/>
      <sheetName val="Exchange fluctuation"/>
      <sheetName val="Exchange rate"/>
      <sheetName val="Reconciliation 08"/>
      <sheetName val="Sheet1"/>
      <sheetName val="Other income 08"/>
      <sheetName val="Sept 08 (Qtr)"/>
      <sheetName val="Sept 08 Six Month"/>
      <sheetName val="Interest 08"/>
      <sheetName val="june08"/>
      <sheetName val="elimination"/>
      <sheetName val="Sheet2"/>
      <sheetName val="BSPL _ 30_06_07"/>
      <sheetName val="MATERIAL VARIANCE"/>
    </sheetNames>
    <sheetDataSet>
      <sheetData sheetId="26">
        <row r="1">
          <cell r="A1" t="str">
            <v>Consolidated Interest Working upto Dec  '08</v>
          </cell>
          <cell r="E1">
            <v>10</v>
          </cell>
          <cell r="N1">
            <v>40322.034761689814</v>
          </cell>
        </row>
        <row r="2">
          <cell r="A2" t="str">
            <v>PARTICULARS</v>
          </cell>
          <cell r="B2" t="str">
            <v>INTEREST INCOME</v>
          </cell>
          <cell r="G2" t="str">
            <v>INTEREST EXPENSE</v>
          </cell>
          <cell r="L2" t="str">
            <v>NET INCOME</v>
          </cell>
        </row>
        <row r="3">
          <cell r="B3" t="str">
            <v>June'08</v>
          </cell>
          <cell r="C3" t="str">
            <v>Sept'08</v>
          </cell>
          <cell r="D3" t="str">
            <v>Dec'08</v>
          </cell>
          <cell r="E3" t="str">
            <v>Mar'09</v>
          </cell>
          <cell r="F3" t="str">
            <v>Upto Mar'09</v>
          </cell>
          <cell r="G3" t="str">
            <v>June'08</v>
          </cell>
          <cell r="H3" t="str">
            <v>Sept'08</v>
          </cell>
          <cell r="I3" t="str">
            <v>Dec'08</v>
          </cell>
          <cell r="J3" t="str">
            <v>Mar'09</v>
          </cell>
          <cell r="K3" t="str">
            <v>Upto Mar'09</v>
          </cell>
          <cell r="L3" t="str">
            <v>June'08</v>
          </cell>
          <cell r="M3" t="str">
            <v>Sept'08</v>
          </cell>
          <cell r="N3" t="str">
            <v>Dec'08</v>
          </cell>
        </row>
        <row r="5">
          <cell r="A5" t="str">
            <v>Gross Income :-</v>
          </cell>
        </row>
        <row r="6">
          <cell r="A6" t="str">
            <v>SPIL</v>
          </cell>
          <cell r="B6">
            <v>2110</v>
          </cell>
          <cell r="C6">
            <v>3069</v>
          </cell>
          <cell r="D6">
            <v>3354</v>
          </cell>
          <cell r="E6">
            <v>3337</v>
          </cell>
          <cell r="F6">
            <v>11870</v>
          </cell>
          <cell r="G6">
            <v>103</v>
          </cell>
          <cell r="H6">
            <v>103</v>
          </cell>
          <cell r="I6">
            <v>56</v>
          </cell>
          <cell r="J6">
            <v>15</v>
          </cell>
          <cell r="K6">
            <v>277</v>
          </cell>
          <cell r="L6">
            <v>2007</v>
          </cell>
          <cell r="M6">
            <v>2966</v>
          </cell>
          <cell r="N6">
            <v>3298</v>
          </cell>
        </row>
        <row r="7">
          <cell r="A7" t="str">
            <v>SPI</v>
          </cell>
          <cell r="B7">
            <v>4</v>
          </cell>
          <cell r="C7">
            <v>5</v>
          </cell>
          <cell r="D7">
            <v>4</v>
          </cell>
          <cell r="E7">
            <v>0</v>
          </cell>
          <cell r="F7">
            <v>13</v>
          </cell>
          <cell r="G7">
            <v>4</v>
          </cell>
          <cell r="H7">
            <v>4</v>
          </cell>
          <cell r="I7">
            <v>5</v>
          </cell>
          <cell r="J7">
            <v>2</v>
          </cell>
          <cell r="K7">
            <v>15</v>
          </cell>
          <cell r="L7">
            <v>0</v>
          </cell>
          <cell r="M7">
            <v>1</v>
          </cell>
          <cell r="N7">
            <v>-1</v>
          </cell>
        </row>
        <row r="8">
          <cell r="A8" t="str">
            <v>SPG</v>
          </cell>
          <cell r="B8">
            <v>528.3</v>
          </cell>
          <cell r="C8">
            <v>599.9</v>
          </cell>
          <cell r="D8">
            <v>859.7000000000002</v>
          </cell>
          <cell r="E8">
            <v>0</v>
          </cell>
          <cell r="F8">
            <v>1987.9</v>
          </cell>
          <cell r="G8">
            <v>0</v>
          </cell>
          <cell r="H8">
            <v>0</v>
          </cell>
          <cell r="I8">
            <v>0</v>
          </cell>
          <cell r="J8">
            <v>0</v>
          </cell>
          <cell r="K8">
            <v>0</v>
          </cell>
          <cell r="L8">
            <v>528.3</v>
          </cell>
          <cell r="M8">
            <v>599.9</v>
          </cell>
          <cell r="N8">
            <v>859.7000000000002</v>
          </cell>
        </row>
        <row r="9">
          <cell r="A9" t="str">
            <v>SUN MEXICO</v>
          </cell>
          <cell r="B9">
            <v>8</v>
          </cell>
          <cell r="C9">
            <v>3.859</v>
          </cell>
          <cell r="D9">
            <v>0</v>
          </cell>
          <cell r="E9">
            <v>0</v>
          </cell>
          <cell r="F9">
            <v>11.859</v>
          </cell>
          <cell r="G9">
            <v>2</v>
          </cell>
          <cell r="H9">
            <v>3.9</v>
          </cell>
          <cell r="I9">
            <v>7.27</v>
          </cell>
          <cell r="J9">
            <v>0</v>
          </cell>
          <cell r="K9">
            <v>13.17</v>
          </cell>
          <cell r="L9">
            <v>6</v>
          </cell>
          <cell r="M9">
            <v>-0.040999999999999925</v>
          </cell>
          <cell r="N9">
            <v>-7.27</v>
          </cell>
        </row>
        <row r="10">
          <cell r="A10" t="str">
            <v>SUN BANGLADESH</v>
          </cell>
          <cell r="B10">
            <v>0</v>
          </cell>
          <cell r="C10">
            <v>0</v>
          </cell>
          <cell r="D10">
            <v>0</v>
          </cell>
          <cell r="E10">
            <v>0</v>
          </cell>
          <cell r="F10">
            <v>0</v>
          </cell>
          <cell r="G10">
            <v>27</v>
          </cell>
          <cell r="H10">
            <v>28</v>
          </cell>
          <cell r="I10">
            <v>32</v>
          </cell>
          <cell r="J10">
            <v>0</v>
          </cell>
          <cell r="K10">
            <v>87</v>
          </cell>
          <cell r="L10">
            <v>-27</v>
          </cell>
          <cell r="M10">
            <v>-28</v>
          </cell>
          <cell r="N10">
            <v>-32</v>
          </cell>
        </row>
        <row r="11">
          <cell r="A11" t="str">
            <v>CARACO</v>
          </cell>
          <cell r="B11">
            <v>117</v>
          </cell>
          <cell r="C11">
            <v>62</v>
          </cell>
          <cell r="D11">
            <v>78</v>
          </cell>
          <cell r="E11">
            <v>0</v>
          </cell>
          <cell r="F11">
            <v>257</v>
          </cell>
          <cell r="G11">
            <v>0</v>
          </cell>
          <cell r="H11">
            <v>0</v>
          </cell>
          <cell r="I11">
            <v>0</v>
          </cell>
          <cell r="J11">
            <v>0</v>
          </cell>
          <cell r="K11">
            <v>0</v>
          </cell>
          <cell r="L11">
            <v>117</v>
          </cell>
          <cell r="M11">
            <v>62</v>
          </cell>
          <cell r="N11">
            <v>78</v>
          </cell>
        </row>
        <row r="12">
          <cell r="A12" t="str">
            <v>SUN BRAZIL</v>
          </cell>
          <cell r="B12">
            <v>0</v>
          </cell>
          <cell r="C12">
            <v>0</v>
          </cell>
          <cell r="D12">
            <v>0</v>
          </cell>
          <cell r="E12">
            <v>0</v>
          </cell>
          <cell r="F12">
            <v>0</v>
          </cell>
          <cell r="G12">
            <v>0</v>
          </cell>
          <cell r="H12">
            <v>0</v>
          </cell>
          <cell r="I12">
            <v>0</v>
          </cell>
          <cell r="J12">
            <v>0</v>
          </cell>
          <cell r="K12">
            <v>0</v>
          </cell>
          <cell r="L12">
            <v>0</v>
          </cell>
          <cell r="M12">
            <v>0</v>
          </cell>
          <cell r="N12">
            <v>0</v>
          </cell>
        </row>
        <row r="13">
          <cell r="A13" t="str">
            <v>SPI INC</v>
          </cell>
          <cell r="B13">
            <v>0</v>
          </cell>
          <cell r="C13">
            <v>0</v>
          </cell>
          <cell r="D13">
            <v>7.1</v>
          </cell>
          <cell r="E13">
            <v>0</v>
          </cell>
          <cell r="F13">
            <v>7.1</v>
          </cell>
          <cell r="G13">
            <v>246</v>
          </cell>
          <cell r="H13">
            <v>275</v>
          </cell>
          <cell r="I13">
            <v>436.14000000000004</v>
          </cell>
          <cell r="J13">
            <v>0</v>
          </cell>
          <cell r="K13">
            <v>957.1400000000001</v>
          </cell>
          <cell r="L13">
            <v>-246</v>
          </cell>
          <cell r="M13">
            <v>-275</v>
          </cell>
          <cell r="N13">
            <v>-429.04</v>
          </cell>
        </row>
        <row r="14">
          <cell r="A14" t="str">
            <v>Sun Europe</v>
          </cell>
          <cell r="B14">
            <v>0</v>
          </cell>
          <cell r="C14">
            <v>0</v>
          </cell>
          <cell r="D14">
            <v>0</v>
          </cell>
          <cell r="E14">
            <v>0</v>
          </cell>
          <cell r="F14">
            <v>0</v>
          </cell>
          <cell r="G14">
            <v>0</v>
          </cell>
          <cell r="H14">
            <v>3.1</v>
          </cell>
          <cell r="I14">
            <v>2.6999999999999997</v>
          </cell>
          <cell r="J14">
            <v>0</v>
          </cell>
          <cell r="K14">
            <v>5.8</v>
          </cell>
          <cell r="L14">
            <v>0</v>
          </cell>
          <cell r="M14">
            <v>-3.1</v>
          </cell>
          <cell r="N14">
            <v>-2.6999999999999997</v>
          </cell>
        </row>
        <row r="15">
          <cell r="A15" t="str">
            <v>Sun UK</v>
          </cell>
          <cell r="B15">
            <v>0</v>
          </cell>
          <cell r="C15">
            <v>0</v>
          </cell>
          <cell r="D15">
            <v>3</v>
          </cell>
          <cell r="E15">
            <v>0</v>
          </cell>
          <cell r="F15">
            <v>3</v>
          </cell>
          <cell r="G15">
            <v>0</v>
          </cell>
          <cell r="H15">
            <v>0</v>
          </cell>
          <cell r="I15">
            <v>16.8</v>
          </cell>
          <cell r="J15">
            <v>0</v>
          </cell>
          <cell r="K15">
            <v>16.8</v>
          </cell>
          <cell r="L15">
            <v>0</v>
          </cell>
          <cell r="M15">
            <v>0</v>
          </cell>
          <cell r="N15">
            <v>-13.8</v>
          </cell>
        </row>
        <row r="16">
          <cell r="A16" t="str">
            <v>Chetam Chemical Ltd</v>
          </cell>
          <cell r="B16">
            <v>0</v>
          </cell>
          <cell r="C16">
            <v>0</v>
          </cell>
          <cell r="E16">
            <v>0</v>
          </cell>
          <cell r="F16">
            <v>0</v>
          </cell>
          <cell r="G16">
            <v>0</v>
          </cell>
          <cell r="H16">
            <v>0</v>
          </cell>
          <cell r="I16">
            <v>1.1</v>
          </cell>
          <cell r="J16">
            <v>0</v>
          </cell>
          <cell r="K16">
            <v>1.1</v>
          </cell>
          <cell r="L16">
            <v>0</v>
          </cell>
          <cell r="M16">
            <v>0</v>
          </cell>
          <cell r="N16">
            <v>-1.1</v>
          </cell>
        </row>
        <row r="17">
          <cell r="A17" t="str">
            <v>OOO Sun Pharma (Russia)</v>
          </cell>
          <cell r="B17">
            <v>0</v>
          </cell>
          <cell r="C17">
            <v>0</v>
          </cell>
          <cell r="D17">
            <v>0</v>
          </cell>
          <cell r="E17">
            <v>0</v>
          </cell>
          <cell r="F17">
            <v>0</v>
          </cell>
          <cell r="G17">
            <v>0</v>
          </cell>
          <cell r="H17">
            <v>0.3</v>
          </cell>
          <cell r="I17">
            <v>0</v>
          </cell>
          <cell r="J17">
            <v>0</v>
          </cell>
          <cell r="K17">
            <v>0.3</v>
          </cell>
          <cell r="L17">
            <v>0</v>
          </cell>
          <cell r="M17">
            <v>-0.3</v>
          </cell>
          <cell r="N17">
            <v>0</v>
          </cell>
        </row>
        <row r="18">
          <cell r="A18" t="str">
            <v>ICN HUNGARY</v>
          </cell>
          <cell r="B18">
            <v>248</v>
          </cell>
          <cell r="C18">
            <v>287.2</v>
          </cell>
          <cell r="D18">
            <v>464.8</v>
          </cell>
          <cell r="E18">
            <v>0</v>
          </cell>
          <cell r="F18">
            <v>1000</v>
          </cell>
          <cell r="G18">
            <v>430</v>
          </cell>
          <cell r="H18">
            <v>506.1</v>
          </cell>
          <cell r="I18">
            <v>737.9</v>
          </cell>
          <cell r="J18">
            <v>0</v>
          </cell>
          <cell r="K18">
            <v>1674</v>
          </cell>
          <cell r="L18">
            <v>-182</v>
          </cell>
          <cell r="M18">
            <v>-218.90000000000003</v>
          </cell>
          <cell r="N18">
            <v>-273.09999999999997</v>
          </cell>
        </row>
        <row r="19">
          <cell r="B19">
            <v>0</v>
          </cell>
          <cell r="C19">
            <v>0</v>
          </cell>
          <cell r="D19">
            <v>0</v>
          </cell>
          <cell r="E19">
            <v>0</v>
          </cell>
          <cell r="G19">
            <v>0</v>
          </cell>
          <cell r="H19">
            <v>0</v>
          </cell>
          <cell r="I19">
            <v>0</v>
          </cell>
          <cell r="J19">
            <v>0</v>
          </cell>
        </row>
        <row r="20">
          <cell r="B20">
            <v>3015.3</v>
          </cell>
          <cell r="C20">
            <v>4026.959</v>
          </cell>
          <cell r="D20">
            <v>4770.6</v>
          </cell>
          <cell r="E20">
            <v>3337</v>
          </cell>
          <cell r="F20">
            <v>15149.859</v>
          </cell>
          <cell r="G20">
            <v>812</v>
          </cell>
          <cell r="H20">
            <v>923.4000000000001</v>
          </cell>
          <cell r="I20">
            <v>1294.91</v>
          </cell>
          <cell r="J20">
            <v>17</v>
          </cell>
          <cell r="K20">
            <v>3047.31</v>
          </cell>
          <cell r="L20">
            <v>2203.3</v>
          </cell>
          <cell r="M20">
            <v>3103.5589999999997</v>
          </cell>
          <cell r="N20">
            <v>3475.6899999999996</v>
          </cell>
        </row>
        <row r="21">
          <cell r="A21" t="str">
            <v>Elimination :-</v>
          </cell>
        </row>
        <row r="22">
          <cell r="A22" t="str">
            <v>SPIL &amp; SPI</v>
          </cell>
          <cell r="B22">
            <v>3</v>
          </cell>
          <cell r="C22">
            <v>3</v>
          </cell>
          <cell r="D22">
            <v>3</v>
          </cell>
          <cell r="E22">
            <v>0</v>
          </cell>
          <cell r="F22">
            <v>9</v>
          </cell>
          <cell r="G22">
            <v>3</v>
          </cell>
          <cell r="H22">
            <v>3</v>
          </cell>
          <cell r="I22">
            <v>3</v>
          </cell>
          <cell r="J22">
            <v>0</v>
          </cell>
          <cell r="K22">
            <v>9</v>
          </cell>
          <cell r="L22">
            <v>0</v>
          </cell>
          <cell r="M22">
            <v>0</v>
          </cell>
          <cell r="N22">
            <v>0</v>
          </cell>
        </row>
        <row r="23">
          <cell r="A23" t="str">
            <v> SPIL &amp; SPG </v>
          </cell>
          <cell r="B23">
            <v>0</v>
          </cell>
          <cell r="C23">
            <v>0</v>
          </cell>
          <cell r="D23">
            <v>0</v>
          </cell>
          <cell r="E23">
            <v>0</v>
          </cell>
          <cell r="F23">
            <v>0</v>
          </cell>
          <cell r="G23">
            <v>0</v>
          </cell>
          <cell r="H23">
            <v>0</v>
          </cell>
          <cell r="I23">
            <v>0</v>
          </cell>
          <cell r="J23">
            <v>0</v>
          </cell>
          <cell r="K23">
            <v>0</v>
          </cell>
          <cell r="L23">
            <v>0</v>
          </cell>
          <cell r="M23">
            <v>0</v>
          </cell>
          <cell r="N23">
            <v>0</v>
          </cell>
        </row>
        <row r="24">
          <cell r="A24" t="str">
            <v> SPG &amp; ALKALOIDA</v>
          </cell>
          <cell r="B24">
            <v>395.82056992959997</v>
          </cell>
          <cell r="C24">
            <v>457.72</v>
          </cell>
          <cell r="D24">
            <v>673.8199999999999</v>
          </cell>
          <cell r="E24">
            <v>0</v>
          </cell>
          <cell r="F24">
            <v>1527.3605699296</v>
          </cell>
          <cell r="G24">
            <v>395.82056992959997</v>
          </cell>
          <cell r="H24">
            <v>457.72</v>
          </cell>
          <cell r="I24">
            <v>673.8199999999999</v>
          </cell>
          <cell r="J24">
            <v>0</v>
          </cell>
          <cell r="K24">
            <v>1527.3605699296</v>
          </cell>
          <cell r="L24">
            <v>0</v>
          </cell>
          <cell r="M24">
            <v>0</v>
          </cell>
          <cell r="N24">
            <v>0</v>
          </cell>
        </row>
        <row r="25">
          <cell r="A25" t="str">
            <v>ALKALOIDA &amp; SUN EUROPE</v>
          </cell>
          <cell r="C25">
            <v>3.12</v>
          </cell>
          <cell r="D25">
            <v>2.7</v>
          </cell>
          <cell r="E25">
            <v>0</v>
          </cell>
          <cell r="F25">
            <v>5.82</v>
          </cell>
          <cell r="H25">
            <v>3.12</v>
          </cell>
          <cell r="I25">
            <v>2.7</v>
          </cell>
          <cell r="J25">
            <v>0</v>
          </cell>
          <cell r="K25">
            <v>5.82</v>
          </cell>
          <cell r="L25">
            <v>0</v>
          </cell>
          <cell r="M25">
            <v>0</v>
          </cell>
          <cell r="N25">
            <v>0</v>
          </cell>
        </row>
        <row r="26">
          <cell r="A26" t="str">
            <v>ALKALOIDA &amp; SPI INC</v>
          </cell>
          <cell r="B26">
            <v>248.67652783039998</v>
          </cell>
          <cell r="C26">
            <v>275</v>
          </cell>
          <cell r="D26">
            <v>433.1400000000001</v>
          </cell>
          <cell r="E26">
            <v>0</v>
          </cell>
          <cell r="F26">
            <v>956.8165278304001</v>
          </cell>
          <cell r="G26">
            <v>248.67652783039998</v>
          </cell>
          <cell r="H26">
            <v>275</v>
          </cell>
          <cell r="I26">
            <v>433.1400000000001</v>
          </cell>
          <cell r="J26">
            <v>0</v>
          </cell>
          <cell r="K26">
            <v>956.8165278304001</v>
          </cell>
          <cell r="L26">
            <v>0</v>
          </cell>
          <cell r="M26">
            <v>0</v>
          </cell>
          <cell r="N26">
            <v>0</v>
          </cell>
        </row>
        <row r="27">
          <cell r="A27" t="str">
            <v>ALKALOIDA &amp; SUN UK</v>
          </cell>
          <cell r="B27">
            <v>0</v>
          </cell>
          <cell r="C27">
            <v>0</v>
          </cell>
          <cell r="D27">
            <v>13.8</v>
          </cell>
          <cell r="E27">
            <v>0</v>
          </cell>
          <cell r="F27">
            <v>13.8</v>
          </cell>
          <cell r="G27">
            <v>0</v>
          </cell>
          <cell r="H27">
            <v>0</v>
          </cell>
          <cell r="I27">
            <v>13.8</v>
          </cell>
          <cell r="J27">
            <v>0</v>
          </cell>
          <cell r="K27">
            <v>13.8</v>
          </cell>
          <cell r="L27">
            <v>0</v>
          </cell>
          <cell r="M27">
            <v>0</v>
          </cell>
          <cell r="N27">
            <v>0</v>
          </cell>
        </row>
        <row r="28">
          <cell r="B28">
            <v>647.49709776</v>
          </cell>
          <cell r="C28">
            <v>738.84</v>
          </cell>
          <cell r="D28">
            <v>1126.46</v>
          </cell>
          <cell r="E28">
            <v>0</v>
          </cell>
          <cell r="F28">
            <v>2512.7970977600003</v>
          </cell>
          <cell r="G28">
            <v>647.49709776</v>
          </cell>
          <cell r="H28">
            <v>738.84</v>
          </cell>
          <cell r="I28">
            <v>1126.46</v>
          </cell>
          <cell r="J28">
            <v>0</v>
          </cell>
          <cell r="K28">
            <v>2512.7970977600003</v>
          </cell>
          <cell r="L28">
            <v>0</v>
          </cell>
          <cell r="M28">
            <v>0</v>
          </cell>
          <cell r="N28">
            <v>0</v>
          </cell>
        </row>
        <row r="29">
          <cell r="A29" t="str">
            <v>NET</v>
          </cell>
          <cell r="B29">
            <v>2367.80290224</v>
          </cell>
          <cell r="C29">
            <v>3288.1189999999997</v>
          </cell>
          <cell r="D29">
            <v>3644.1400000000003</v>
          </cell>
          <cell r="E29">
            <v>3337</v>
          </cell>
          <cell r="F29">
            <v>12637.06190224</v>
          </cell>
          <cell r="G29">
            <v>164.50290224000003</v>
          </cell>
          <cell r="H29">
            <v>184.56000000000006</v>
          </cell>
          <cell r="I29">
            <v>168.45000000000005</v>
          </cell>
          <cell r="J29">
            <v>17</v>
          </cell>
          <cell r="K29">
            <v>534.5129022399997</v>
          </cell>
          <cell r="L29">
            <v>2203.3</v>
          </cell>
          <cell r="M29">
            <v>3103.5589999999997</v>
          </cell>
          <cell r="N29">
            <v>3475.6899999999996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PL _ 31_03_08"/>
    </sheetNames>
    <sheetDataSet>
      <sheetData sheetId="0">
        <row r="126">
          <cell r="S126">
            <v>35.52211513258002</v>
          </cell>
          <cell r="AC126">
            <v>-139.11207601595981</v>
          </cell>
        </row>
        <row r="130">
          <cell r="U130">
            <v>22.43307156120001</v>
          </cell>
          <cell r="W130">
            <v>-19.170488388849506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F_working"/>
      <sheetName val="Sch-6-Dep"/>
      <sheetName val="SCH-5 -YR-05-06"/>
      <sheetName val="Dep-base-05-06 "/>
      <sheetName val="BSPL"/>
      <sheetName val="Gr-Tor-1"/>
      <sheetName val="CTB"/>
      <sheetName val="Provision"/>
      <sheetName val="Gross-Up"/>
      <sheetName val="R&amp;D-Mar-06"/>
      <sheetName val="R&amp;D-Mar-05"/>
      <sheetName val="C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x Break up March 10"/>
      <sheetName val="March QTR"/>
      <sheetName val="Other Income March 10"/>
      <sheetName val="March 12 month"/>
      <sheetName val="Other Income MARCH 09"/>
      <sheetName val="Tax Break up 2008-09"/>
      <sheetName val="Consol press with %"/>
      <sheetName val="Profit Reconciliation 09"/>
      <sheetName val="New Press realese March 10"/>
      <sheetName val="Sales Breakup 08"/>
      <sheetName val="Dec 09 nine Month"/>
      <sheetName val="Dec 09 QTR"/>
      <sheetName val="R_d Exp_ Details 10"/>
      <sheetName val="Unrealised profit"/>
      <sheetName val="sales 08"/>
      <sheetName val="ConsolePress Release  March 10"/>
      <sheetName val="Sept 09 six Month"/>
      <sheetName val="June 09"/>
      <sheetName val="R_d Exp_ Details 08"/>
      <sheetName val="Interest 08_NET 09-10  (2)"/>
      <sheetName val="Interest 08-NET 08-09"/>
      <sheetName val="Qtrwise"/>
      <sheetName val="Gemcitabin effect sept 09"/>
      <sheetName val="OTHER EXPENDITURE"/>
      <sheetName val="PERSONAL COST (2)"/>
      <sheetName val="Sheet9"/>
      <sheetName val="Sheet4"/>
      <sheetName val="Summary Sheet"/>
      <sheetName val="Minority share"/>
      <sheetName val="OTHER EXPENDITURE "/>
      <sheetName val="Caraco sales"/>
      <sheetName val="iNTEREST gROSS JUNE 09"/>
      <sheetName val="Exchange diff on pur &amp; sales"/>
      <sheetName val="Exchange rate"/>
      <sheetName val="Sheet6"/>
      <sheetName val="Vat"/>
      <sheetName val="Sheet5"/>
      <sheetName val="Sheet7"/>
      <sheetName val="Variance"/>
      <sheetName val="Sheet3"/>
      <sheetName val="Sheet8"/>
      <sheetName val="Sales Reconciliation 09 "/>
      <sheetName val="Sheet2"/>
      <sheetName val="DEC 08 Nine Month"/>
      <sheetName val="Interest 08-NET "/>
      <sheetName val="March Year Ended 09"/>
      <sheetName val="Exchange diff purchase &amp; Sales"/>
      <sheetName val="Sheet1"/>
      <sheetName val="PERSONAL COST"/>
      <sheetName val="Interest 08"/>
      <sheetName val="BSPL _ 30_06_07"/>
      <sheetName val="MATERIAL VARIANC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x Break up march 1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R_d Exp_ Details 08"/>
      <sheetName val="Minority share"/>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R_d Exp_ Details 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E80"/>
  <sheetViews>
    <sheetView workbookViewId="0" topLeftCell="A1">
      <selection activeCell="A1" sqref="A1"/>
    </sheetView>
  </sheetViews>
  <sheetFormatPr defaultColWidth="9.140625" defaultRowHeight="12.75"/>
  <cols>
    <col min="1" max="1" width="1.57421875" style="103" customWidth="1"/>
    <col min="2" max="2" width="2.00390625" style="104" customWidth="1"/>
    <col min="3" max="3" width="78.8515625" style="121" customWidth="1"/>
    <col min="4" max="5" width="16.7109375" style="172" customWidth="1"/>
    <col min="6" max="6" width="9.140625" style="103" customWidth="1"/>
    <col min="7" max="7" width="11.140625" style="103" bestFit="1" customWidth="1"/>
    <col min="8" max="8" width="10.00390625" style="103" bestFit="1" customWidth="1"/>
    <col min="9" max="16384" width="9.140625" style="103" customWidth="1"/>
  </cols>
  <sheetData>
    <row r="1" spans="3:5" ht="12.75">
      <c r="C1" s="105"/>
      <c r="D1" s="105"/>
      <c r="E1" s="105"/>
    </row>
    <row r="2" spans="2:5" ht="12.75">
      <c r="B2" s="174" t="s">
        <v>0</v>
      </c>
      <c r="C2" s="175"/>
      <c r="D2" s="175"/>
      <c r="E2" s="176"/>
    </row>
    <row r="3" spans="2:5" ht="12.75">
      <c r="B3" s="177" t="s">
        <v>1</v>
      </c>
      <c r="C3" s="178"/>
      <c r="D3" s="178"/>
      <c r="E3" s="179"/>
    </row>
    <row r="4" spans="2:5" ht="12.75">
      <c r="B4" s="177" t="s">
        <v>2</v>
      </c>
      <c r="C4" s="178"/>
      <c r="D4" s="178"/>
      <c r="E4" s="179"/>
    </row>
    <row r="5" spans="2:5" ht="12.75">
      <c r="B5" s="180" t="s">
        <v>72</v>
      </c>
      <c r="C5" s="181"/>
      <c r="D5" s="181"/>
      <c r="E5" s="182"/>
    </row>
    <row r="6" spans="2:5" ht="12.75">
      <c r="B6" s="100"/>
      <c r="C6" s="106"/>
      <c r="D6" s="106"/>
      <c r="E6" s="107" t="s">
        <v>73</v>
      </c>
    </row>
    <row r="7" spans="2:5" ht="12.75">
      <c r="B7" s="108"/>
      <c r="C7" s="109"/>
      <c r="D7" s="173" t="s">
        <v>74</v>
      </c>
      <c r="E7" s="183"/>
    </row>
    <row r="8" spans="2:5" ht="12.75">
      <c r="B8" s="110"/>
      <c r="C8" s="111"/>
      <c r="D8" s="112" t="s">
        <v>75</v>
      </c>
      <c r="E8" s="112" t="s">
        <v>76</v>
      </c>
    </row>
    <row r="9" spans="2:5" ht="12.75">
      <c r="B9" s="100"/>
      <c r="C9" s="113"/>
      <c r="D9" s="114" t="s">
        <v>8</v>
      </c>
      <c r="E9" s="114" t="s">
        <v>8</v>
      </c>
    </row>
    <row r="10" spans="2:5" ht="12.75">
      <c r="B10" s="115" t="s">
        <v>9</v>
      </c>
      <c r="C10" s="105"/>
      <c r="D10" s="116"/>
      <c r="E10" s="116"/>
    </row>
    <row r="11" spans="2:5" ht="12.75">
      <c r="B11" s="117" t="s">
        <v>10</v>
      </c>
      <c r="C11" s="105"/>
      <c r="D11" s="118">
        <v>184613</v>
      </c>
      <c r="E11" s="118">
        <v>276975</v>
      </c>
    </row>
    <row r="12" spans="2:5" ht="12.75">
      <c r="B12" s="117" t="s">
        <v>77</v>
      </c>
      <c r="C12" s="105"/>
      <c r="D12" s="118">
        <v>67766</v>
      </c>
      <c r="E12" s="118">
        <v>109180</v>
      </c>
    </row>
    <row r="13" spans="2:5" ht="12.75">
      <c r="B13" s="115" t="s">
        <v>11</v>
      </c>
      <c r="C13" s="105"/>
      <c r="D13" s="119">
        <f>+D12+D10+D11</f>
        <v>252379</v>
      </c>
      <c r="E13" s="119">
        <f>+E12+E10+E11</f>
        <v>386155</v>
      </c>
    </row>
    <row r="14" spans="2:5" ht="12.75">
      <c r="B14" s="115" t="s">
        <v>12</v>
      </c>
      <c r="C14" s="105"/>
      <c r="D14" s="119"/>
      <c r="E14" s="119"/>
    </row>
    <row r="15" spans="2:5" ht="12.75">
      <c r="B15" s="117" t="s">
        <v>78</v>
      </c>
      <c r="C15" s="105"/>
      <c r="D15" s="118">
        <v>-3091</v>
      </c>
      <c r="E15" s="118">
        <v>-2378</v>
      </c>
    </row>
    <row r="16" spans="2:5" ht="12.75">
      <c r="B16" s="117" t="s">
        <v>14</v>
      </c>
      <c r="C16" s="105"/>
      <c r="D16" s="118">
        <v>70926</v>
      </c>
      <c r="E16" s="118">
        <v>66425</v>
      </c>
    </row>
    <row r="17" spans="2:5" ht="12.75">
      <c r="B17" s="117" t="s">
        <v>15</v>
      </c>
      <c r="C17" s="105"/>
      <c r="D17" s="118">
        <v>13704</v>
      </c>
      <c r="E17" s="118">
        <v>127067</v>
      </c>
    </row>
    <row r="18" spans="2:5" ht="12.75">
      <c r="B18" s="117" t="s">
        <v>16</v>
      </c>
      <c r="C18" s="105"/>
      <c r="D18" s="118">
        <v>21215</v>
      </c>
      <c r="E18" s="118">
        <v>17935</v>
      </c>
    </row>
    <row r="19" spans="2:5" ht="12.75">
      <c r="B19" s="117" t="s">
        <v>17</v>
      </c>
      <c r="C19" s="105"/>
      <c r="D19" s="118">
        <v>3828</v>
      </c>
      <c r="E19" s="118">
        <v>8172</v>
      </c>
    </row>
    <row r="20" spans="2:5" ht="12.75">
      <c r="B20" s="117" t="s">
        <v>18</v>
      </c>
      <c r="C20" s="105"/>
      <c r="D20" s="118">
        <v>6947</v>
      </c>
      <c r="E20" s="118">
        <v>5886</v>
      </c>
    </row>
    <row r="21" spans="2:5" ht="12.75">
      <c r="B21" s="117" t="s">
        <v>19</v>
      </c>
      <c r="C21" s="105"/>
      <c r="D21" s="118">
        <v>52931</v>
      </c>
      <c r="E21" s="118">
        <v>51754</v>
      </c>
    </row>
    <row r="22" spans="2:5" ht="12.75">
      <c r="B22" s="115" t="s">
        <v>20</v>
      </c>
      <c r="C22" s="105"/>
      <c r="D22" s="119">
        <f>SUM(D15:D21)</f>
        <v>166460</v>
      </c>
      <c r="E22" s="119">
        <f>SUM(E15:E21)</f>
        <v>274861</v>
      </c>
    </row>
    <row r="23" spans="2:5" ht="12.75">
      <c r="B23" s="115" t="s">
        <v>21</v>
      </c>
      <c r="C23" s="105"/>
      <c r="D23" s="119">
        <f>+D13-D22</f>
        <v>85919</v>
      </c>
      <c r="E23" s="119">
        <f>+E13-E22</f>
        <v>111294</v>
      </c>
    </row>
    <row r="24" spans="2:5" ht="12.75">
      <c r="B24" s="117" t="s">
        <v>22</v>
      </c>
      <c r="C24" s="105"/>
      <c r="D24" s="118">
        <v>-1488</v>
      </c>
      <c r="E24" s="118">
        <v>6651</v>
      </c>
    </row>
    <row r="25" spans="2:5" ht="12.75">
      <c r="B25" s="115" t="s">
        <v>23</v>
      </c>
      <c r="C25" s="105"/>
      <c r="D25" s="119">
        <f>+D23+D24</f>
        <v>84431</v>
      </c>
      <c r="E25" s="119">
        <f>+E23+E24</f>
        <v>117945</v>
      </c>
    </row>
    <row r="26" spans="2:5" ht="12.75">
      <c r="B26" s="117" t="s">
        <v>24</v>
      </c>
      <c r="C26" s="105"/>
      <c r="D26" s="118">
        <v>10485</v>
      </c>
      <c r="E26" s="118">
        <v>11596</v>
      </c>
    </row>
    <row r="27" spans="2:5" ht="12.75">
      <c r="B27" s="115" t="s">
        <v>25</v>
      </c>
      <c r="C27" s="105"/>
      <c r="D27" s="119">
        <f>+D25+D26</f>
        <v>94916</v>
      </c>
      <c r="E27" s="119">
        <f>+E25+E26</f>
        <v>129541</v>
      </c>
    </row>
    <row r="28" spans="2:5" ht="12.75">
      <c r="B28" s="117" t="s">
        <v>79</v>
      </c>
      <c r="C28" s="105"/>
      <c r="D28" s="118">
        <v>5051</v>
      </c>
      <c r="E28" s="118">
        <v>3012</v>
      </c>
    </row>
    <row r="29" spans="2:5" ht="12.75">
      <c r="B29" s="115" t="s">
        <v>80</v>
      </c>
      <c r="C29" s="105"/>
      <c r="D29" s="119">
        <f>+D27-D28</f>
        <v>89865</v>
      </c>
      <c r="E29" s="119">
        <f>+E27-E28</f>
        <v>126529</v>
      </c>
    </row>
    <row r="30" spans="2:5" ht="12.75">
      <c r="B30" s="110" t="s">
        <v>30</v>
      </c>
      <c r="C30" s="105"/>
      <c r="D30" s="120"/>
      <c r="E30" s="120"/>
    </row>
    <row r="31" spans="2:5" ht="12.75">
      <c r="B31" s="117" t="s">
        <v>31</v>
      </c>
      <c r="C31" s="105"/>
      <c r="D31" s="118">
        <v>10356</v>
      </c>
      <c r="E31" s="118">
        <v>10356</v>
      </c>
    </row>
    <row r="32" spans="2:5" s="121" customFormat="1" ht="12.75">
      <c r="B32" s="184" t="s">
        <v>81</v>
      </c>
      <c r="C32" s="185"/>
      <c r="D32" s="118">
        <f>594651-33209</f>
        <v>561442</v>
      </c>
      <c r="E32" s="118">
        <v>504786</v>
      </c>
    </row>
    <row r="33" spans="2:5" s="122" customFormat="1" ht="12.75">
      <c r="B33" s="123" t="s">
        <v>82</v>
      </c>
      <c r="C33" s="124"/>
      <c r="D33" s="125">
        <v>43.4</v>
      </c>
      <c r="E33" s="125">
        <v>61.1</v>
      </c>
    </row>
    <row r="34" spans="2:5" s="121" customFormat="1" ht="12.75">
      <c r="B34" s="126" t="s">
        <v>34</v>
      </c>
      <c r="C34" s="127"/>
      <c r="D34" s="128"/>
      <c r="E34" s="129"/>
    </row>
    <row r="35" spans="2:5" s="121" customFormat="1" ht="12.75">
      <c r="B35" s="110" t="s">
        <v>35</v>
      </c>
      <c r="C35" s="130"/>
      <c r="D35" s="131">
        <v>75150451</v>
      </c>
      <c r="E35" s="118">
        <v>75154439</v>
      </c>
    </row>
    <row r="36" spans="2:5" s="132" customFormat="1" ht="12.75">
      <c r="B36" s="133"/>
      <c r="C36" s="134" t="s">
        <v>36</v>
      </c>
      <c r="D36" s="135">
        <v>36.28</v>
      </c>
      <c r="E36" s="136">
        <v>36.29</v>
      </c>
    </row>
    <row r="37" spans="2:5" s="105" customFormat="1" ht="12.75">
      <c r="B37" s="137" t="s">
        <v>37</v>
      </c>
      <c r="C37" s="138"/>
      <c r="D37" s="139"/>
      <c r="E37" s="140"/>
    </row>
    <row r="38" spans="2:5" s="121" customFormat="1" ht="12.75">
      <c r="B38" s="137" t="s">
        <v>38</v>
      </c>
      <c r="C38" s="138" t="s">
        <v>39</v>
      </c>
      <c r="D38" s="139"/>
      <c r="E38" s="141"/>
    </row>
    <row r="39" spans="2:5" s="121" customFormat="1" ht="12.75" customHeight="1">
      <c r="B39" s="137"/>
      <c r="C39" s="138" t="s">
        <v>35</v>
      </c>
      <c r="D39" s="139">
        <v>685000</v>
      </c>
      <c r="E39" s="141">
        <v>785500</v>
      </c>
    </row>
    <row r="40" spans="2:5" s="121" customFormat="1" ht="12.75" customHeight="1">
      <c r="B40" s="137"/>
      <c r="C40" s="142" t="s">
        <v>40</v>
      </c>
      <c r="D40" s="143">
        <v>0.52</v>
      </c>
      <c r="E40" s="144">
        <v>0.6</v>
      </c>
    </row>
    <row r="41" spans="2:5" s="121" customFormat="1" ht="12.75">
      <c r="B41" s="137"/>
      <c r="C41" s="142" t="s">
        <v>41</v>
      </c>
      <c r="D41" s="143">
        <v>0.33</v>
      </c>
      <c r="E41" s="144">
        <v>0.38</v>
      </c>
    </row>
    <row r="42" spans="2:5" s="121" customFormat="1" ht="12.75" customHeight="1">
      <c r="B42" s="137" t="s">
        <v>42</v>
      </c>
      <c r="C42" s="138" t="s">
        <v>43</v>
      </c>
      <c r="D42" s="139"/>
      <c r="E42" s="141"/>
    </row>
    <row r="43" spans="2:5" s="121" customFormat="1" ht="12.75" customHeight="1">
      <c r="B43" s="137"/>
      <c r="C43" s="138" t="s">
        <v>35</v>
      </c>
      <c r="D43" s="139">
        <v>131280940</v>
      </c>
      <c r="E43" s="141">
        <v>131176452</v>
      </c>
    </row>
    <row r="44" spans="2:5" s="121" customFormat="1" ht="12.75" customHeight="1">
      <c r="B44" s="137"/>
      <c r="C44" s="142" t="s">
        <v>44</v>
      </c>
      <c r="D44" s="143">
        <v>99.48</v>
      </c>
      <c r="E44" s="144">
        <v>99.4</v>
      </c>
    </row>
    <row r="45" spans="2:5" s="121" customFormat="1" ht="12.75" customHeight="1">
      <c r="B45" s="145"/>
      <c r="C45" s="146" t="s">
        <v>41</v>
      </c>
      <c r="D45" s="147">
        <v>63.39</v>
      </c>
      <c r="E45" s="148">
        <v>63.33</v>
      </c>
    </row>
    <row r="46" spans="2:5" s="121" customFormat="1" ht="2.25" customHeight="1">
      <c r="B46" s="149"/>
      <c r="C46" s="150"/>
      <c r="D46" s="151"/>
      <c r="E46" s="152"/>
    </row>
    <row r="47" spans="2:5" s="121" customFormat="1" ht="12.75">
      <c r="B47" s="153" t="s">
        <v>70</v>
      </c>
      <c r="C47" s="154"/>
      <c r="D47" s="155">
        <f>12776.5+1631</f>
        <v>14407.5</v>
      </c>
      <c r="E47" s="156">
        <f>12892.5112393+240</f>
        <v>13132.5112393</v>
      </c>
    </row>
    <row r="48" spans="2:4" s="105" customFormat="1" ht="4.5" customHeight="1">
      <c r="B48" s="157"/>
      <c r="D48" s="158"/>
    </row>
    <row r="49" spans="2:5" s="121" customFormat="1" ht="12.75">
      <c r="B49" s="157"/>
      <c r="C49" s="130" t="s">
        <v>45</v>
      </c>
      <c r="D49" s="130"/>
      <c r="E49" s="130"/>
    </row>
    <row r="50" spans="2:5" ht="14.25">
      <c r="B50" s="159">
        <v>1</v>
      </c>
      <c r="C50" s="186" t="s">
        <v>83</v>
      </c>
      <c r="D50" s="186"/>
      <c r="E50" s="186"/>
    </row>
    <row r="51" spans="2:5" ht="14.25">
      <c r="B51" s="159"/>
      <c r="C51" s="187"/>
      <c r="D51" s="187"/>
      <c r="E51" s="187"/>
    </row>
    <row r="52" spans="2:5" ht="0.75" customHeight="1">
      <c r="B52" s="162"/>
      <c r="C52" s="161"/>
      <c r="D52" s="161"/>
      <c r="E52" s="161"/>
    </row>
    <row r="53" spans="2:5" ht="4.5" customHeight="1">
      <c r="B53" s="162"/>
      <c r="C53" s="161"/>
      <c r="D53" s="161"/>
      <c r="E53" s="161"/>
    </row>
    <row r="54" spans="2:5" ht="14.25">
      <c r="B54" s="160">
        <v>2</v>
      </c>
      <c r="C54" s="188" t="s">
        <v>84</v>
      </c>
      <c r="D54" s="188"/>
      <c r="E54" s="188"/>
    </row>
    <row r="55" spans="2:5" ht="14.25">
      <c r="B55" s="160"/>
      <c r="C55" s="188"/>
      <c r="D55" s="188"/>
      <c r="E55" s="188"/>
    </row>
    <row r="56" spans="2:5" ht="14.25">
      <c r="B56" s="160"/>
      <c r="C56" s="188"/>
      <c r="D56" s="188"/>
      <c r="E56" s="188"/>
    </row>
    <row r="57" spans="2:5" ht="14.25">
      <c r="B57" s="160"/>
      <c r="C57" s="188"/>
      <c r="D57" s="188"/>
      <c r="E57" s="188"/>
    </row>
    <row r="58" spans="2:5" ht="14.25">
      <c r="B58" s="160"/>
      <c r="C58" s="188"/>
      <c r="D58" s="188"/>
      <c r="E58" s="188"/>
    </row>
    <row r="59" spans="2:5" ht="14.25">
      <c r="B59" s="160"/>
      <c r="C59" s="188"/>
      <c r="D59" s="188"/>
      <c r="E59" s="188"/>
    </row>
    <row r="60" spans="2:5" ht="15">
      <c r="B60" s="162"/>
      <c r="C60" s="188"/>
      <c r="D60" s="188"/>
      <c r="E60" s="188"/>
    </row>
    <row r="61" spans="2:5" ht="15">
      <c r="B61" s="162"/>
      <c r="C61" s="188"/>
      <c r="D61" s="188"/>
      <c r="E61" s="188"/>
    </row>
    <row r="62" spans="2:5" ht="0.75" customHeight="1">
      <c r="B62" s="162"/>
      <c r="C62" s="161"/>
      <c r="D62" s="161"/>
      <c r="E62" s="161"/>
    </row>
    <row r="63" spans="2:5" ht="4.5" customHeight="1">
      <c r="B63" s="162"/>
      <c r="C63" s="161"/>
      <c r="D63" s="161"/>
      <c r="E63" s="161"/>
    </row>
    <row r="64" spans="2:5" ht="14.25">
      <c r="B64" s="160">
        <v>3</v>
      </c>
      <c r="C64" s="189" t="s">
        <v>85</v>
      </c>
      <c r="D64" s="189"/>
      <c r="E64" s="189"/>
    </row>
    <row r="65" spans="2:5" ht="15">
      <c r="B65" s="162"/>
      <c r="C65" s="189"/>
      <c r="D65" s="189"/>
      <c r="E65" s="189"/>
    </row>
    <row r="66" spans="2:5" ht="4.5" customHeight="1">
      <c r="B66" s="162"/>
      <c r="C66" s="161"/>
      <c r="D66" s="161"/>
      <c r="E66" s="161"/>
    </row>
    <row r="67" spans="2:5" ht="14.25">
      <c r="B67" s="160">
        <v>4</v>
      </c>
      <c r="C67" s="187" t="s">
        <v>49</v>
      </c>
      <c r="D67" s="187"/>
      <c r="E67" s="187"/>
    </row>
    <row r="68" spans="2:5" ht="6.75" customHeight="1">
      <c r="B68" s="160"/>
      <c r="C68" s="160"/>
      <c r="D68" s="160"/>
      <c r="E68" s="160"/>
    </row>
    <row r="69" spans="2:5" ht="14.25">
      <c r="B69" s="160">
        <v>5</v>
      </c>
      <c r="C69" s="186" t="s">
        <v>86</v>
      </c>
      <c r="D69" s="186"/>
      <c r="E69" s="186"/>
    </row>
    <row r="70" spans="2:5" ht="4.5" customHeight="1">
      <c r="B70" s="160"/>
      <c r="C70" s="160"/>
      <c r="D70" s="160"/>
      <c r="E70" s="160"/>
    </row>
    <row r="71" spans="2:5" ht="14.25">
      <c r="B71" s="160">
        <v>6</v>
      </c>
      <c r="C71" s="186" t="s">
        <v>87</v>
      </c>
      <c r="D71" s="186"/>
      <c r="E71" s="186"/>
    </row>
    <row r="72" spans="2:5" ht="14.25">
      <c r="B72" s="160"/>
      <c r="C72" s="188"/>
      <c r="D72" s="188"/>
      <c r="E72" s="188"/>
    </row>
    <row r="73" spans="2:5" ht="4.5" customHeight="1">
      <c r="B73" s="162"/>
      <c r="C73" s="161"/>
      <c r="D73" s="161"/>
      <c r="E73" s="161"/>
    </row>
    <row r="74" spans="2:5" ht="14.25">
      <c r="B74" s="160">
        <v>7</v>
      </c>
      <c r="C74" s="186" t="s">
        <v>52</v>
      </c>
      <c r="D74" s="186"/>
      <c r="E74" s="186"/>
    </row>
    <row r="75" spans="2:5" ht="8.25" customHeight="1">
      <c r="B75" s="163"/>
      <c r="C75" s="163"/>
      <c r="D75" s="163"/>
      <c r="E75" s="163"/>
    </row>
    <row r="76" spans="2:5" ht="18">
      <c r="B76" s="157"/>
      <c r="C76" s="105"/>
      <c r="D76" s="164" t="s">
        <v>88</v>
      </c>
      <c r="E76" s="165"/>
    </row>
    <row r="77" spans="2:5" ht="18">
      <c r="B77" s="157"/>
      <c r="C77" s="105"/>
      <c r="D77" s="166"/>
      <c r="E77" s="167"/>
    </row>
    <row r="78" spans="2:5" ht="18">
      <c r="B78" s="157"/>
      <c r="C78" s="105"/>
      <c r="D78" s="166"/>
      <c r="E78" s="167"/>
    </row>
    <row r="79" spans="2:5" ht="18">
      <c r="B79" s="157"/>
      <c r="C79" s="105"/>
      <c r="D79" s="168" t="s">
        <v>89</v>
      </c>
      <c r="E79" s="169"/>
    </row>
    <row r="80" spans="2:5" ht="18.75">
      <c r="B80" s="157"/>
      <c r="C80" s="105" t="s">
        <v>90</v>
      </c>
      <c r="D80" s="170" t="s">
        <v>91</v>
      </c>
      <c r="E80" s="171"/>
    </row>
  </sheetData>
  <mergeCells count="13">
    <mergeCell ref="C74:E74"/>
    <mergeCell ref="C64:E65"/>
    <mergeCell ref="C67:E67"/>
    <mergeCell ref="C69:E69"/>
    <mergeCell ref="C71:E72"/>
    <mergeCell ref="D7:E7"/>
    <mergeCell ref="B32:C32"/>
    <mergeCell ref="C50:E51"/>
    <mergeCell ref="C54:E61"/>
    <mergeCell ref="B2:E2"/>
    <mergeCell ref="B3:E3"/>
    <mergeCell ref="B4:E4"/>
    <mergeCell ref="B5:E5"/>
  </mergeCells>
  <printOptions horizontalCentered="1"/>
  <pageMargins left="0.5" right="0.5" top="0.5" bottom="0.5" header="0.5" footer="0.5"/>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1"/>
  </sheetPr>
  <dimension ref="B1:H103"/>
  <sheetViews>
    <sheetView tabSelected="1" view="pageBreakPreview" zoomScale="60" zoomScaleNormal="65" zoomScalePageLayoutView="0" workbookViewId="0" topLeftCell="A1">
      <selection activeCell="A1" sqref="A1"/>
    </sheetView>
  </sheetViews>
  <sheetFormatPr defaultColWidth="9.140625" defaultRowHeight="12.75"/>
  <cols>
    <col min="1" max="1" width="9.140625" style="1" customWidth="1"/>
    <col min="2" max="2" width="6.28125" style="1" customWidth="1"/>
    <col min="3" max="3" width="148.28125" style="1" customWidth="1"/>
    <col min="4" max="4" width="28.421875" style="1" customWidth="1"/>
    <col min="5" max="5" width="30.57421875" style="1" customWidth="1"/>
    <col min="6" max="7" width="9.140625" style="1" customWidth="1"/>
    <col min="8" max="8" width="18.421875" style="1" customWidth="1"/>
    <col min="9" max="9" width="12.7109375" style="1" customWidth="1"/>
    <col min="10" max="10" width="17.57421875" style="1" customWidth="1"/>
    <col min="11" max="16384" width="9.140625" style="1" customWidth="1"/>
  </cols>
  <sheetData>
    <row r="1" spans="2:5" ht="23.25">
      <c r="B1" s="198" t="s">
        <v>0</v>
      </c>
      <c r="C1" s="199"/>
      <c r="D1" s="199"/>
      <c r="E1" s="200"/>
    </row>
    <row r="2" spans="2:5" ht="24" thickBot="1">
      <c r="B2" s="201" t="s">
        <v>1</v>
      </c>
      <c r="C2" s="202"/>
      <c r="D2" s="202"/>
      <c r="E2" s="203"/>
    </row>
    <row r="3" spans="2:8" ht="24" thickBot="1">
      <c r="B3" s="201" t="s">
        <v>2</v>
      </c>
      <c r="C3" s="202"/>
      <c r="D3" s="202"/>
      <c r="E3" s="203"/>
      <c r="H3" s="2"/>
    </row>
    <row r="4" spans="2:5" ht="23.25" customHeight="1">
      <c r="B4" s="204" t="s">
        <v>3</v>
      </c>
      <c r="C4" s="205"/>
      <c r="D4" s="205"/>
      <c r="E4" s="206"/>
    </row>
    <row r="5" spans="2:5" ht="23.25" hidden="1">
      <c r="B5" s="3"/>
      <c r="C5" s="4"/>
      <c r="D5" s="4"/>
      <c r="E5" s="5"/>
    </row>
    <row r="6" spans="2:5" ht="23.25" hidden="1">
      <c r="B6" s="3"/>
      <c r="C6" s="4"/>
      <c r="D6" s="4"/>
      <c r="E6" s="5"/>
    </row>
    <row r="7" spans="2:5" ht="23.25" hidden="1">
      <c r="B7" s="3"/>
      <c r="C7" s="4"/>
      <c r="D7" s="4"/>
      <c r="E7" s="5"/>
    </row>
    <row r="8" spans="2:5" ht="23.25">
      <c r="B8" s="6"/>
      <c r="C8" s="7"/>
      <c r="D8" s="7"/>
      <c r="E8" s="8" t="s">
        <v>4</v>
      </c>
    </row>
    <row r="9" spans="2:5" ht="21" customHeight="1">
      <c r="B9" s="9"/>
      <c r="C9" s="10"/>
      <c r="D9" s="11" t="s">
        <v>5</v>
      </c>
      <c r="E9" s="97" t="s">
        <v>5</v>
      </c>
    </row>
    <row r="10" spans="2:5" ht="23.25">
      <c r="B10" s="12"/>
      <c r="C10" s="13"/>
      <c r="D10" s="14" t="s">
        <v>6</v>
      </c>
      <c r="E10" s="14" t="s">
        <v>7</v>
      </c>
    </row>
    <row r="11" spans="2:5" ht="23.25">
      <c r="B11" s="15"/>
      <c r="C11" s="16"/>
      <c r="D11" s="17" t="s">
        <v>8</v>
      </c>
      <c r="E11" s="17" t="s">
        <v>8</v>
      </c>
    </row>
    <row r="12" spans="2:5" ht="23.25">
      <c r="B12" s="18" t="s">
        <v>9</v>
      </c>
      <c r="C12" s="13"/>
      <c r="D12" s="19"/>
      <c r="E12" s="20"/>
    </row>
    <row r="13" spans="2:5" ht="23.25">
      <c r="B13" s="21" t="s">
        <v>10</v>
      </c>
      <c r="C13" s="22"/>
      <c r="D13" s="23">
        <v>410277.21</v>
      </c>
      <c r="E13" s="23">
        <v>427230</v>
      </c>
    </row>
    <row r="14" spans="2:5" ht="3.75" customHeight="1">
      <c r="B14" s="21"/>
      <c r="C14" s="22"/>
      <c r="D14" s="24"/>
      <c r="E14" s="24"/>
    </row>
    <row r="15" spans="2:5" ht="23.25">
      <c r="B15" s="25" t="s">
        <v>11</v>
      </c>
      <c r="C15" s="22"/>
      <c r="D15" s="26">
        <f>SUM(D13+D14)</f>
        <v>410277.21</v>
      </c>
      <c r="E15" s="26">
        <f>SUM(E13+E14)</f>
        <v>427230</v>
      </c>
    </row>
    <row r="16" spans="2:5" ht="23.25">
      <c r="B16" s="25" t="s">
        <v>12</v>
      </c>
      <c r="C16" s="22"/>
      <c r="D16" s="27"/>
      <c r="E16" s="27"/>
    </row>
    <row r="17" spans="2:5" ht="23.25">
      <c r="B17" s="21" t="s">
        <v>13</v>
      </c>
      <c r="C17" s="22"/>
      <c r="D17" s="24">
        <v>-3244.405490207999</v>
      </c>
      <c r="E17" s="24">
        <v>-9373</v>
      </c>
    </row>
    <row r="18" spans="2:5" ht="23.25">
      <c r="B18" s="21" t="s">
        <v>14</v>
      </c>
      <c r="C18" s="22"/>
      <c r="D18" s="28">
        <v>99323.13985429998</v>
      </c>
      <c r="E18" s="24">
        <v>89368</v>
      </c>
    </row>
    <row r="19" spans="2:5" ht="23.25">
      <c r="B19" s="21" t="s">
        <v>15</v>
      </c>
      <c r="C19" s="22"/>
      <c r="D19" s="28">
        <v>13704</v>
      </c>
      <c r="E19" s="24">
        <v>5693</v>
      </c>
    </row>
    <row r="20" spans="2:5" ht="23.25">
      <c r="B20" s="21" t="s">
        <v>16</v>
      </c>
      <c r="C20" s="22"/>
      <c r="D20" s="28">
        <v>48221.46563289999</v>
      </c>
      <c r="E20" s="24">
        <v>43986</v>
      </c>
    </row>
    <row r="21" spans="2:5" ht="23.25">
      <c r="B21" s="21" t="s">
        <v>18</v>
      </c>
      <c r="C21" s="22"/>
      <c r="D21" s="28">
        <v>15330.9875006</v>
      </c>
      <c r="E21" s="24">
        <v>12329</v>
      </c>
    </row>
    <row r="22" spans="2:5" ht="23.25">
      <c r="B22" s="21" t="s">
        <v>19</v>
      </c>
      <c r="C22" s="22"/>
      <c r="D22" s="28">
        <v>115992.40223679999</v>
      </c>
      <c r="E22" s="24">
        <v>111168</v>
      </c>
    </row>
    <row r="23" spans="2:5" ht="23.25">
      <c r="B23" s="25" t="s">
        <v>20</v>
      </c>
      <c r="C23" s="22"/>
      <c r="D23" s="29">
        <v>289326.58973439195</v>
      </c>
      <c r="E23" s="26">
        <f>SUM(E17:E22)</f>
        <v>253171</v>
      </c>
    </row>
    <row r="24" spans="2:5" ht="23.25">
      <c r="B24" s="25" t="s">
        <v>21</v>
      </c>
      <c r="C24" s="22"/>
      <c r="D24" s="26">
        <f>SUM(D15-D23)-1</f>
        <v>120949.62026560807</v>
      </c>
      <c r="E24" s="26">
        <f>SUM(E15-E23)</f>
        <v>174059</v>
      </c>
    </row>
    <row r="25" spans="2:5" ht="23.25">
      <c r="B25" s="21" t="s">
        <v>22</v>
      </c>
      <c r="C25" s="22"/>
      <c r="D25" s="24">
        <v>9144.926413500001</v>
      </c>
      <c r="E25" s="24">
        <v>8684</v>
      </c>
    </row>
    <row r="26" spans="2:5" ht="23.25">
      <c r="B26" s="25" t="s">
        <v>23</v>
      </c>
      <c r="C26" s="22"/>
      <c r="D26" s="27">
        <f>D24+D25</f>
        <v>130094.54667910807</v>
      </c>
      <c r="E26" s="27">
        <f>E24+E25</f>
        <v>182743</v>
      </c>
    </row>
    <row r="27" spans="2:5" ht="23.25">
      <c r="B27" s="21" t="s">
        <v>24</v>
      </c>
      <c r="C27" s="22"/>
      <c r="D27" s="24">
        <v>11388.873455599998</v>
      </c>
      <c r="E27" s="24">
        <v>12174</v>
      </c>
    </row>
    <row r="28" spans="2:5" ht="23.25">
      <c r="B28" s="25" t="s">
        <v>25</v>
      </c>
      <c r="C28" s="22"/>
      <c r="D28" s="27">
        <v>141484.42013470805</v>
      </c>
      <c r="E28" s="27">
        <f>E26+E27</f>
        <v>194917</v>
      </c>
    </row>
    <row r="29" spans="2:5" ht="23.25">
      <c r="B29" s="6" t="s">
        <v>26</v>
      </c>
      <c r="C29" s="22"/>
      <c r="D29" s="24">
        <v>6785.5</v>
      </c>
      <c r="E29" s="24">
        <v>7116</v>
      </c>
    </row>
    <row r="30" spans="2:5" ht="23.25">
      <c r="B30" s="30" t="s">
        <v>27</v>
      </c>
      <c r="C30" s="31"/>
      <c r="D30" s="27">
        <v>134697.92013470805</v>
      </c>
      <c r="E30" s="27">
        <f>E28-E29</f>
        <v>187801</v>
      </c>
    </row>
    <row r="31" spans="2:5" ht="23.25">
      <c r="B31" s="32" t="s">
        <v>28</v>
      </c>
      <c r="C31" s="22"/>
      <c r="D31" s="24">
        <v>-409.9353442499977</v>
      </c>
      <c r="E31" s="24">
        <v>6028</v>
      </c>
    </row>
    <row r="32" spans="2:6" ht="23.25">
      <c r="B32" s="25" t="s">
        <v>29</v>
      </c>
      <c r="C32" s="22"/>
      <c r="D32" s="27">
        <f>D30-D31</f>
        <v>135107.85547895805</v>
      </c>
      <c r="E32" s="27">
        <f>E30-E31</f>
        <v>181773</v>
      </c>
      <c r="F32" s="33"/>
    </row>
    <row r="33" spans="2:5" ht="23.25">
      <c r="B33" s="6" t="s">
        <v>30</v>
      </c>
      <c r="C33" s="22"/>
      <c r="D33" s="24"/>
      <c r="E33" s="24"/>
    </row>
    <row r="34" spans="2:5" ht="23.25">
      <c r="B34" s="21" t="s">
        <v>31</v>
      </c>
      <c r="C34" s="22"/>
      <c r="D34" s="24">
        <v>10356</v>
      </c>
      <c r="E34" s="24">
        <v>10356</v>
      </c>
    </row>
    <row r="35" spans="2:5" ht="23.25">
      <c r="B35" s="207" t="s">
        <v>32</v>
      </c>
      <c r="C35" s="208"/>
      <c r="D35" s="27">
        <v>772535</v>
      </c>
      <c r="E35" s="27">
        <v>694136</v>
      </c>
    </row>
    <row r="36" spans="2:5" ht="23.25">
      <c r="B36" s="34" t="s">
        <v>33</v>
      </c>
      <c r="C36" s="35"/>
      <c r="D36" s="36">
        <f>D32/(D34/5)</f>
        <v>65.23167993383453</v>
      </c>
      <c r="E36" s="36">
        <f>E32/(E34/5)</f>
        <v>87.76216685979144</v>
      </c>
    </row>
    <row r="37" spans="2:5" ht="24" thickBot="1">
      <c r="B37" s="37"/>
      <c r="C37" s="38"/>
      <c r="D37" s="39"/>
      <c r="E37" s="40"/>
    </row>
    <row r="38" spans="2:5" ht="23.25">
      <c r="B38" s="41" t="s">
        <v>34</v>
      </c>
      <c r="C38" s="42"/>
      <c r="D38" s="43"/>
      <c r="E38" s="44"/>
    </row>
    <row r="39" spans="2:5" ht="23.25">
      <c r="B39" s="45" t="s">
        <v>35</v>
      </c>
      <c r="C39" s="46"/>
      <c r="D39" s="47">
        <v>75150451</v>
      </c>
      <c r="E39" s="48">
        <v>75154439</v>
      </c>
    </row>
    <row r="40" spans="2:5" ht="23.25">
      <c r="B40" s="49"/>
      <c r="C40" s="50" t="s">
        <v>36</v>
      </c>
      <c r="D40" s="51">
        <v>36.28</v>
      </c>
      <c r="E40" s="52">
        <v>36.29</v>
      </c>
    </row>
    <row r="41" spans="2:5" ht="23.25">
      <c r="B41" s="53" t="s">
        <v>37</v>
      </c>
      <c r="C41" s="54"/>
      <c r="D41" s="55"/>
      <c r="E41" s="56"/>
    </row>
    <row r="42" spans="2:5" ht="23.25">
      <c r="B42" s="53" t="s">
        <v>38</v>
      </c>
      <c r="C42" s="54" t="s">
        <v>39</v>
      </c>
      <c r="D42" s="55"/>
      <c r="E42" s="56"/>
    </row>
    <row r="43" spans="2:5" ht="23.25">
      <c r="B43" s="53"/>
      <c r="C43" s="54" t="s">
        <v>35</v>
      </c>
      <c r="D43" s="55">
        <v>685000</v>
      </c>
      <c r="E43" s="56">
        <v>785500</v>
      </c>
    </row>
    <row r="44" spans="2:5" ht="23.25">
      <c r="B44" s="53"/>
      <c r="C44" s="96" t="s">
        <v>40</v>
      </c>
      <c r="D44" s="58">
        <v>0.52</v>
      </c>
      <c r="E44" s="57">
        <v>0.6</v>
      </c>
    </row>
    <row r="45" spans="2:5" ht="23.25">
      <c r="B45" s="53"/>
      <c r="C45" s="96" t="s">
        <v>41</v>
      </c>
      <c r="D45" s="58">
        <v>0.33</v>
      </c>
      <c r="E45" s="57">
        <v>0.38</v>
      </c>
    </row>
    <row r="46" spans="2:5" ht="23.25">
      <c r="B46" s="53" t="s">
        <v>42</v>
      </c>
      <c r="C46" s="54" t="s">
        <v>43</v>
      </c>
      <c r="D46" s="55"/>
      <c r="E46" s="56"/>
    </row>
    <row r="47" spans="2:5" ht="23.25">
      <c r="B47" s="53"/>
      <c r="C47" s="54" t="s">
        <v>35</v>
      </c>
      <c r="D47" s="55">
        <v>131280940</v>
      </c>
      <c r="E47" s="56">
        <v>131176452</v>
      </c>
    </row>
    <row r="48" spans="2:5" ht="23.25">
      <c r="B48" s="53"/>
      <c r="C48" s="96" t="s">
        <v>44</v>
      </c>
      <c r="D48" s="58">
        <v>99.48</v>
      </c>
      <c r="E48" s="57">
        <v>99.4</v>
      </c>
    </row>
    <row r="49" spans="2:5" ht="23.25">
      <c r="B49" s="59"/>
      <c r="C49" s="60" t="s">
        <v>41</v>
      </c>
      <c r="D49" s="58">
        <v>63.39</v>
      </c>
      <c r="E49" s="61">
        <v>63.33</v>
      </c>
    </row>
    <row r="50" spans="2:5" ht="23.25" customHeight="1">
      <c r="B50" s="196" t="s">
        <v>70</v>
      </c>
      <c r="C50" s="197"/>
      <c r="D50" s="99">
        <f>23091+{1631,"spil income"}</f>
        <v>24722</v>
      </c>
      <c r="E50" s="98">
        <f>30987+{240,"income added"}-1</f>
        <v>31226</v>
      </c>
    </row>
    <row r="51" s="62" customFormat="1" ht="23.25" hidden="1"/>
    <row r="52" spans="2:5" s="62" customFormat="1" ht="23.25">
      <c r="B52" s="63"/>
      <c r="C52" s="64" t="s">
        <v>45</v>
      </c>
      <c r="D52" s="66"/>
      <c r="E52" s="66"/>
    </row>
    <row r="53" spans="2:5" s="62" customFormat="1" ht="18" customHeight="1" hidden="1">
      <c r="B53" s="63"/>
      <c r="C53" s="64"/>
      <c r="D53" s="66"/>
      <c r="E53" s="66"/>
    </row>
    <row r="54" spans="2:5" s="62" customFormat="1" ht="20.25" customHeight="1">
      <c r="B54" s="67">
        <v>1</v>
      </c>
      <c r="C54" s="190" t="s">
        <v>46</v>
      </c>
      <c r="D54" s="190"/>
      <c r="E54" s="190"/>
    </row>
    <row r="55" spans="2:5" s="62" customFormat="1" ht="31.5" customHeight="1">
      <c r="B55" s="67"/>
      <c r="C55" s="190"/>
      <c r="D55" s="190"/>
      <c r="E55" s="190"/>
    </row>
    <row r="56" spans="2:5" s="62" customFormat="1" ht="9" customHeight="1">
      <c r="B56" s="67"/>
      <c r="C56" s="65"/>
      <c r="D56" s="65"/>
      <c r="E56" s="65"/>
    </row>
    <row r="57" spans="2:5" s="62" customFormat="1" ht="45.75" customHeight="1">
      <c r="B57" s="67">
        <v>2</v>
      </c>
      <c r="C57" s="192" t="s">
        <v>47</v>
      </c>
      <c r="D57" s="192"/>
      <c r="E57" s="192"/>
    </row>
    <row r="58" spans="2:5" s="62" customFormat="1" ht="9.75" customHeight="1">
      <c r="B58" s="67"/>
      <c r="C58" s="68"/>
      <c r="D58" s="68"/>
      <c r="E58" s="68"/>
    </row>
    <row r="59" spans="2:5" s="62" customFormat="1" ht="18.75" customHeight="1">
      <c r="B59" s="67">
        <v>3</v>
      </c>
      <c r="C59" s="195" t="s">
        <v>48</v>
      </c>
      <c r="D59" s="195"/>
      <c r="E59" s="195"/>
    </row>
    <row r="60" spans="2:5" s="62" customFormat="1" ht="16.5" customHeight="1">
      <c r="B60" s="67"/>
      <c r="C60" s="195"/>
      <c r="D60" s="195"/>
      <c r="E60" s="195"/>
    </row>
    <row r="61" spans="2:5" s="62" customFormat="1" ht="16.5" customHeight="1">
      <c r="B61" s="67"/>
      <c r="C61" s="195"/>
      <c r="D61" s="195"/>
      <c r="E61" s="195"/>
    </row>
    <row r="62" spans="2:5" s="62" customFormat="1" ht="120" customHeight="1">
      <c r="B62" s="67"/>
      <c r="C62" s="195"/>
      <c r="D62" s="195"/>
      <c r="E62" s="195"/>
    </row>
    <row r="63" spans="2:5" s="62" customFormat="1" ht="9" customHeight="1">
      <c r="B63" s="67"/>
      <c r="C63" s="69"/>
      <c r="D63" s="69"/>
      <c r="E63" s="69"/>
    </row>
    <row r="64" spans="2:5" s="62" customFormat="1" ht="51" customHeight="1">
      <c r="B64" s="67">
        <v>4</v>
      </c>
      <c r="C64" s="191" t="s">
        <v>71</v>
      </c>
      <c r="D64" s="191"/>
      <c r="E64" s="191"/>
    </row>
    <row r="65" spans="2:5" s="62" customFormat="1" ht="19.5" customHeight="1">
      <c r="B65" s="67"/>
      <c r="C65" s="69"/>
      <c r="D65" s="69"/>
      <c r="E65" s="69"/>
    </row>
    <row r="66" spans="2:5" s="62" customFormat="1" ht="27.75" customHeight="1">
      <c r="B66" s="67">
        <v>5</v>
      </c>
      <c r="C66" s="193" t="s">
        <v>49</v>
      </c>
      <c r="D66" s="193"/>
      <c r="E66" s="193"/>
    </row>
    <row r="67" spans="2:5" s="62" customFormat="1" ht="9" customHeight="1">
      <c r="B67" s="67"/>
      <c r="C67" s="71"/>
      <c r="D67" s="71"/>
      <c r="E67" s="71"/>
    </row>
    <row r="68" spans="2:5" s="62" customFormat="1" ht="54" customHeight="1">
      <c r="B68" s="67">
        <v>6</v>
      </c>
      <c r="C68" s="194" t="s">
        <v>50</v>
      </c>
      <c r="D68" s="194"/>
      <c r="E68" s="194"/>
    </row>
    <row r="69" spans="2:5" s="62" customFormat="1" ht="9" customHeight="1">
      <c r="B69" s="67"/>
      <c r="C69" s="70"/>
      <c r="D69" s="70"/>
      <c r="E69" s="70"/>
    </row>
    <row r="70" spans="2:5" s="62" customFormat="1" ht="23.25" customHeight="1">
      <c r="B70" s="67">
        <v>7</v>
      </c>
      <c r="C70" s="191" t="s">
        <v>51</v>
      </c>
      <c r="D70" s="191"/>
      <c r="E70" s="191"/>
    </row>
    <row r="71" spans="2:5" s="62" customFormat="1" ht="9" customHeight="1">
      <c r="B71" s="67"/>
      <c r="C71" s="71"/>
      <c r="D71" s="71"/>
      <c r="E71" s="71"/>
    </row>
    <row r="72" spans="2:5" s="62" customFormat="1" ht="23.25">
      <c r="B72" s="67">
        <v>8</v>
      </c>
      <c r="C72" s="191" t="s">
        <v>69</v>
      </c>
      <c r="D72" s="191"/>
      <c r="E72" s="191"/>
    </row>
    <row r="73" spans="2:5" s="62" customFormat="1" ht="23.25">
      <c r="B73" s="67"/>
      <c r="C73" s="191"/>
      <c r="D73" s="191"/>
      <c r="E73" s="191"/>
    </row>
    <row r="74" spans="2:5" s="62" customFormat="1" ht="9" customHeight="1">
      <c r="B74" s="67"/>
      <c r="C74" s="71"/>
      <c r="D74" s="71"/>
      <c r="E74" s="71"/>
    </row>
    <row r="75" spans="2:5" s="62" customFormat="1" ht="23.25">
      <c r="B75" s="67">
        <v>9</v>
      </c>
      <c r="C75" s="191" t="s">
        <v>52</v>
      </c>
      <c r="D75" s="191"/>
      <c r="E75" s="191"/>
    </row>
    <row r="76" spans="2:5" s="62" customFormat="1" ht="9" customHeight="1" hidden="1">
      <c r="B76" s="67"/>
      <c r="C76" s="69"/>
      <c r="D76" s="72"/>
      <c r="E76" s="72"/>
    </row>
    <row r="77" spans="2:5" s="62" customFormat="1" ht="23.25">
      <c r="B77" s="67"/>
      <c r="C77" s="69"/>
      <c r="D77" s="72"/>
      <c r="E77" s="72"/>
    </row>
    <row r="78" spans="2:5" s="62" customFormat="1" ht="23.25">
      <c r="B78" s="73"/>
      <c r="C78" s="69"/>
      <c r="D78" s="74" t="s">
        <v>53</v>
      </c>
      <c r="E78" s="72"/>
    </row>
    <row r="79" spans="2:3" s="62" customFormat="1" ht="23.25">
      <c r="B79" s="73"/>
      <c r="C79" s="69"/>
    </row>
    <row r="80" spans="2:5" s="62" customFormat="1" ht="23.25">
      <c r="B80" s="73"/>
      <c r="C80" s="69"/>
      <c r="D80" s="75"/>
      <c r="E80" s="74"/>
    </row>
    <row r="81" spans="2:4" s="62" customFormat="1" ht="23.25">
      <c r="B81" s="73"/>
      <c r="C81" s="69"/>
      <c r="D81" s="76" t="s">
        <v>54</v>
      </c>
    </row>
    <row r="82" spans="2:5" s="62" customFormat="1" ht="24" customHeight="1">
      <c r="B82" s="63"/>
      <c r="C82" s="63" t="s">
        <v>55</v>
      </c>
      <c r="D82" s="77" t="s">
        <v>56</v>
      </c>
      <c r="E82" s="77"/>
    </row>
    <row r="83" spans="2:5" s="62" customFormat="1" ht="24" customHeight="1">
      <c r="B83" s="63"/>
      <c r="C83" s="63"/>
      <c r="D83" s="77"/>
      <c r="E83" s="77"/>
    </row>
    <row r="84" spans="2:5" ht="22.5" customHeight="1">
      <c r="B84" s="78" t="s">
        <v>57</v>
      </c>
      <c r="C84" s="79"/>
      <c r="D84" s="80">
        <v>407614</v>
      </c>
      <c r="E84" s="80">
        <v>437506</v>
      </c>
    </row>
    <row r="85" spans="2:5" ht="22.5" customHeight="1">
      <c r="B85" s="81" t="s">
        <v>58</v>
      </c>
      <c r="C85" s="82"/>
      <c r="D85" s="83">
        <v>193336</v>
      </c>
      <c r="E85" s="83">
        <v>206499</v>
      </c>
    </row>
    <row r="86" spans="2:5" ht="23.25">
      <c r="B86" s="84" t="s">
        <v>59</v>
      </c>
      <c r="C86" s="82"/>
      <c r="D86" s="85">
        <v>183013</v>
      </c>
      <c r="E86" s="85">
        <v>195966</v>
      </c>
    </row>
    <row r="87" spans="2:5" ht="23.25">
      <c r="B87" s="84" t="s">
        <v>60</v>
      </c>
      <c r="C87" s="82"/>
      <c r="D87" s="85">
        <v>10210</v>
      </c>
      <c r="E87" s="85">
        <v>10424</v>
      </c>
    </row>
    <row r="88" spans="2:5" ht="23.25">
      <c r="B88" s="84" t="s">
        <v>61</v>
      </c>
      <c r="C88" s="82"/>
      <c r="D88" s="85">
        <v>113</v>
      </c>
      <c r="E88" s="85">
        <v>109</v>
      </c>
    </row>
    <row r="89" spans="2:5" ht="23.25">
      <c r="B89" s="81" t="s">
        <v>62</v>
      </c>
      <c r="C89" s="82"/>
      <c r="D89" s="83">
        <v>214278</v>
      </c>
      <c r="E89" s="83">
        <v>231007</v>
      </c>
    </row>
    <row r="90" spans="2:5" ht="23.25">
      <c r="B90" s="84" t="s">
        <v>59</v>
      </c>
      <c r="C90" s="82"/>
      <c r="D90" s="85">
        <v>168917.17</v>
      </c>
      <c r="E90" s="85">
        <v>192556</v>
      </c>
    </row>
    <row r="91" spans="2:5" ht="23.25">
      <c r="B91" s="84" t="s">
        <v>60</v>
      </c>
      <c r="C91" s="82"/>
      <c r="D91" s="85">
        <v>44696.7</v>
      </c>
      <c r="E91" s="85">
        <v>38040</v>
      </c>
    </row>
    <row r="92" spans="2:5" ht="23.25">
      <c r="B92" s="86" t="s">
        <v>61</v>
      </c>
      <c r="C92" s="87"/>
      <c r="D92" s="85">
        <v>663.54</v>
      </c>
      <c r="E92" s="85">
        <v>411</v>
      </c>
    </row>
    <row r="93" spans="2:5" ht="23.25">
      <c r="B93" s="89" t="s">
        <v>63</v>
      </c>
      <c r="C93" s="79"/>
      <c r="D93" s="80">
        <v>407614</v>
      </c>
      <c r="E93" s="80">
        <v>437506</v>
      </c>
    </row>
    <row r="94" spans="2:5" ht="23.25">
      <c r="B94" s="84" t="s">
        <v>59</v>
      </c>
      <c r="C94" s="82"/>
      <c r="D94" s="85">
        <v>351930.17</v>
      </c>
      <c r="E94" s="85">
        <v>388522</v>
      </c>
    </row>
    <row r="95" spans="2:5" ht="23.25">
      <c r="B95" s="84" t="s">
        <v>60</v>
      </c>
      <c r="C95" s="82"/>
      <c r="D95" s="85">
        <v>54906.7</v>
      </c>
      <c r="E95" s="85">
        <v>48464</v>
      </c>
    </row>
    <row r="96" spans="2:5" ht="23.25">
      <c r="B96" s="86" t="s">
        <v>61</v>
      </c>
      <c r="C96" s="87"/>
      <c r="D96" s="88">
        <v>776.54</v>
      </c>
      <c r="E96" s="88">
        <v>520</v>
      </c>
    </row>
    <row r="97" spans="2:5" ht="23.25">
      <c r="B97" s="90" t="s">
        <v>64</v>
      </c>
      <c r="C97" s="91"/>
      <c r="D97" s="92">
        <v>20533.7998691</v>
      </c>
      <c r="E97" s="92">
        <v>20858</v>
      </c>
    </row>
    <row r="98" spans="2:5" ht="23.25">
      <c r="B98" s="90" t="s">
        <v>24</v>
      </c>
      <c r="C98" s="91"/>
      <c r="D98" s="101">
        <v>11388.873455599998</v>
      </c>
      <c r="E98" s="101">
        <v>12174</v>
      </c>
    </row>
    <row r="99" spans="2:5" ht="23.25">
      <c r="B99" s="90" t="s">
        <v>22</v>
      </c>
      <c r="C99" s="79"/>
      <c r="D99" s="102">
        <v>9144.926413500001</v>
      </c>
      <c r="E99" s="102">
        <f>E97-E98</f>
        <v>8684</v>
      </c>
    </row>
    <row r="100" spans="2:5" ht="23.25">
      <c r="B100" s="78" t="s">
        <v>65</v>
      </c>
      <c r="C100" s="79"/>
      <c r="D100" s="93">
        <v>0.0658</v>
      </c>
      <c r="E100" s="93">
        <v>0.08</v>
      </c>
    </row>
    <row r="101" spans="2:5" ht="23.25">
      <c r="B101" s="94" t="s">
        <v>66</v>
      </c>
      <c r="C101" s="82"/>
      <c r="D101" s="83">
        <f>SUM(D102:D103)</f>
        <v>26311.8</v>
      </c>
      <c r="E101" s="83">
        <f>SUM(E102:E103)</f>
        <v>33443</v>
      </c>
    </row>
    <row r="102" spans="2:5" ht="23.25">
      <c r="B102" s="84" t="s">
        <v>67</v>
      </c>
      <c r="C102" s="82"/>
      <c r="D102" s="95">
        <v>1589.8</v>
      </c>
      <c r="E102" s="95">
        <v>2217</v>
      </c>
    </row>
    <row r="103" spans="2:5" ht="23.25">
      <c r="B103" s="86" t="s">
        <v>68</v>
      </c>
      <c r="C103" s="87"/>
      <c r="D103" s="99">
        <v>24722</v>
      </c>
      <c r="E103" s="98">
        <v>31226</v>
      </c>
    </row>
  </sheetData>
  <sheetProtection/>
  <mergeCells count="15">
    <mergeCell ref="B50:C50"/>
    <mergeCell ref="B1:E1"/>
    <mergeCell ref="B2:E2"/>
    <mergeCell ref="B3:E3"/>
    <mergeCell ref="B4:E4"/>
    <mergeCell ref="B35:C35"/>
    <mergeCell ref="C54:E55"/>
    <mergeCell ref="C70:E70"/>
    <mergeCell ref="C72:E73"/>
    <mergeCell ref="C75:E75"/>
    <mergeCell ref="C57:E57"/>
    <mergeCell ref="C66:E66"/>
    <mergeCell ref="C68:E68"/>
    <mergeCell ref="C59:E62"/>
    <mergeCell ref="C64:E64"/>
  </mergeCells>
  <printOptions/>
  <pageMargins left="0.38" right="0.25" top="0.8" bottom="0" header="0.25" footer="0.25"/>
  <pageSetup fitToHeight="2" horizontalDpi="600" verticalDpi="600" orientation="portrait" paperSize="9" scale="43" r:id="rId1"/>
  <rowBreaks count="1" manualBreakCount="1">
    <brk id="83"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pmahapatra19411</dc:creator>
  <cp:keywords/>
  <dc:description/>
  <cp:lastModifiedBy>Sagar</cp:lastModifiedBy>
  <cp:lastPrinted>2010-05-24T09:12:34Z</cp:lastPrinted>
  <dcterms:created xsi:type="dcterms:W3CDTF">2010-05-23T18:55:29Z</dcterms:created>
  <dcterms:modified xsi:type="dcterms:W3CDTF">2010-05-29T11:57:59Z</dcterms:modified>
  <cp:category/>
  <cp:version/>
  <cp:contentType/>
  <cp:contentStatus/>
</cp:coreProperties>
</file>